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44525"/>
</workbook>
</file>

<file path=xl/calcChain.xml><?xml version="1.0" encoding="utf-8"?>
<calcChain xmlns="http://schemas.openxmlformats.org/spreadsheetml/2006/main">
  <c r="G20" i="4" l="1"/>
  <c r="E36" i="4"/>
  <c r="E35" i="4"/>
  <c r="E34" i="4"/>
  <c r="E33" i="4"/>
  <c r="E32" i="4"/>
  <c r="K31" i="4"/>
  <c r="J31" i="4"/>
  <c r="I31" i="4"/>
  <c r="H31" i="4"/>
  <c r="G31" i="4"/>
  <c r="F31" i="4"/>
  <c r="E31" i="4" l="1"/>
  <c r="G397" i="4"/>
  <c r="G16" i="4" l="1"/>
  <c r="H16" i="4"/>
  <c r="I16" i="4"/>
  <c r="J16" i="4"/>
  <c r="K16" i="4"/>
  <c r="H15" i="4"/>
  <c r="I15" i="4"/>
  <c r="J15" i="4"/>
  <c r="K15" i="4"/>
  <c r="H14" i="4"/>
  <c r="I14" i="4"/>
  <c r="J14" i="4"/>
  <c r="K14" i="4"/>
  <c r="H13" i="4"/>
  <c r="I13" i="4"/>
  <c r="J13" i="4"/>
  <c r="G550" i="4"/>
  <c r="G547" i="4" s="1"/>
  <c r="H550" i="4"/>
  <c r="I550" i="4"/>
  <c r="J550" i="4"/>
  <c r="K550" i="4"/>
  <c r="G549" i="4"/>
  <c r="H549" i="4"/>
  <c r="I549" i="4"/>
  <c r="J549" i="4"/>
  <c r="K549" i="4"/>
  <c r="G548" i="4"/>
  <c r="H548" i="4"/>
  <c r="I548" i="4"/>
  <c r="J548" i="4"/>
  <c r="H547" i="4"/>
  <c r="I547" i="4"/>
  <c r="J547" i="4"/>
  <c r="K547" i="4"/>
  <c r="H534" i="4"/>
  <c r="I534" i="4"/>
  <c r="J534" i="4"/>
  <c r="K534" i="4"/>
  <c r="H533" i="4"/>
  <c r="I533" i="4"/>
  <c r="J533" i="4"/>
  <c r="K533" i="4"/>
  <c r="G532" i="4"/>
  <c r="H532" i="4"/>
  <c r="I532" i="4"/>
  <c r="J532" i="4"/>
  <c r="K532" i="4"/>
  <c r="H531" i="4"/>
  <c r="I531" i="4"/>
  <c r="J531" i="4"/>
  <c r="K531" i="4"/>
  <c r="G263" i="4"/>
  <c r="H263" i="4"/>
  <c r="I263" i="4"/>
  <c r="J263" i="4"/>
  <c r="K263" i="4"/>
  <c r="G262" i="4"/>
  <c r="H262" i="4"/>
  <c r="I262" i="4"/>
  <c r="J262" i="4"/>
  <c r="K262" i="4"/>
  <c r="G261" i="4"/>
  <c r="G260" i="4" s="1"/>
  <c r="H261" i="4"/>
  <c r="I261" i="4"/>
  <c r="I260" i="4" s="1"/>
  <c r="J261" i="4"/>
  <c r="K261" i="4"/>
  <c r="K260" i="4" s="1"/>
  <c r="H260" i="4"/>
  <c r="J260" i="4"/>
  <c r="G52" i="4"/>
  <c r="G51" i="4"/>
  <c r="G50" i="4"/>
  <c r="E58" i="4"/>
  <c r="E57" i="4"/>
  <c r="E56" i="4"/>
  <c r="E55" i="4"/>
  <c r="K54" i="4"/>
  <c r="F54" i="4"/>
  <c r="G59" i="4"/>
  <c r="H59" i="4"/>
  <c r="I59" i="4"/>
  <c r="J59" i="4"/>
  <c r="K59" i="4"/>
  <c r="G53" i="4"/>
  <c r="H53" i="4"/>
  <c r="I53" i="4"/>
  <c r="J53" i="4"/>
  <c r="K53" i="4"/>
  <c r="H52" i="4"/>
  <c r="I52" i="4"/>
  <c r="J52" i="4"/>
  <c r="K52" i="4"/>
  <c r="H51" i="4"/>
  <c r="I51" i="4"/>
  <c r="J51" i="4"/>
  <c r="K51" i="4"/>
  <c r="H50" i="4"/>
  <c r="I50" i="4"/>
  <c r="J50" i="4"/>
  <c r="K50" i="4"/>
  <c r="H49" i="4"/>
  <c r="I49" i="4"/>
  <c r="J49" i="4"/>
  <c r="K49" i="4"/>
  <c r="G224" i="4"/>
  <c r="G164" i="4"/>
  <c r="H164" i="4"/>
  <c r="I164" i="4"/>
  <c r="J164" i="4"/>
  <c r="K164" i="4"/>
  <c r="G99" i="4"/>
  <c r="H99" i="4"/>
  <c r="I99" i="4"/>
  <c r="J99" i="4"/>
  <c r="K99" i="4"/>
  <c r="G94" i="4"/>
  <c r="H94" i="4"/>
  <c r="I94" i="4"/>
  <c r="J94" i="4"/>
  <c r="K94" i="4"/>
  <c r="G93" i="4"/>
  <c r="H93" i="4"/>
  <c r="I93" i="4"/>
  <c r="J93" i="4"/>
  <c r="K93" i="4"/>
  <c r="G92" i="4"/>
  <c r="H92" i="4"/>
  <c r="I92" i="4"/>
  <c r="J92" i="4"/>
  <c r="K92" i="4"/>
  <c r="G91" i="4"/>
  <c r="H91" i="4"/>
  <c r="I91" i="4"/>
  <c r="J91" i="4"/>
  <c r="K91" i="4"/>
  <c r="G90" i="4"/>
  <c r="G89" i="4" s="1"/>
  <c r="H90" i="4"/>
  <c r="I90" i="4"/>
  <c r="J90" i="4"/>
  <c r="K90" i="4"/>
  <c r="H89" i="4"/>
  <c r="I89" i="4"/>
  <c r="J89" i="4"/>
  <c r="F51" i="4"/>
  <c r="F20" i="4"/>
  <c r="E42" i="4"/>
  <c r="E41" i="4"/>
  <c r="E40" i="4"/>
  <c r="E39" i="4"/>
  <c r="E38" i="4"/>
  <c r="K37" i="4"/>
  <c r="J37" i="4"/>
  <c r="I37" i="4"/>
  <c r="H37" i="4"/>
  <c r="G37" i="4"/>
  <c r="F37" i="4"/>
  <c r="F397" i="4"/>
  <c r="F396" i="4"/>
  <c r="F90" i="4"/>
  <c r="F50" i="4"/>
  <c r="K548" i="4"/>
  <c r="G551" i="4"/>
  <c r="H551" i="4"/>
  <c r="I551" i="4"/>
  <c r="J551" i="4"/>
  <c r="K551" i="4"/>
  <c r="F549" i="4"/>
  <c r="F533" i="4" s="1"/>
  <c r="F550" i="4"/>
  <c r="F534" i="4" s="1"/>
  <c r="F551" i="4"/>
  <c r="F548" i="4"/>
  <c r="F532" i="4" s="1"/>
  <c r="K13" i="4" l="1"/>
  <c r="G534" i="4"/>
  <c r="G533" i="4"/>
  <c r="G49" i="4"/>
  <c r="K89" i="4"/>
  <c r="E37" i="4"/>
  <c r="F262" i="4"/>
  <c r="F256" i="4" s="1"/>
  <c r="F261" i="4"/>
  <c r="F255" i="4"/>
  <c r="F84" i="4"/>
  <c r="G84" i="4"/>
  <c r="H84" i="4"/>
  <c r="I84" i="4"/>
  <c r="J84" i="4"/>
  <c r="K84" i="4"/>
  <c r="E84" i="4"/>
  <c r="E70" i="4"/>
  <c r="E71" i="4"/>
  <c r="E72" i="4"/>
  <c r="E73" i="4"/>
  <c r="E75" i="4"/>
  <c r="E76" i="4"/>
  <c r="E77" i="4"/>
  <c r="E78" i="4"/>
  <c r="E80" i="4"/>
  <c r="E81" i="4"/>
  <c r="E85" i="4"/>
  <c r="E86" i="4"/>
  <c r="E87" i="4"/>
  <c r="E88" i="4"/>
  <c r="E100" i="4"/>
  <c r="E101" i="4"/>
  <c r="E102" i="4"/>
  <c r="E103" i="4"/>
  <c r="E105" i="4"/>
  <c r="E106" i="4"/>
  <c r="E107" i="4"/>
  <c r="E108" i="4"/>
  <c r="E110" i="4"/>
  <c r="E111" i="4"/>
  <c r="E112" i="4"/>
  <c r="E113" i="4"/>
  <c r="E115" i="4"/>
  <c r="E116" i="4"/>
  <c r="E117" i="4"/>
  <c r="E118" i="4"/>
  <c r="E120" i="4"/>
  <c r="E121" i="4"/>
  <c r="E122" i="4"/>
  <c r="E123" i="4"/>
  <c r="E125" i="4"/>
  <c r="E126" i="4"/>
  <c r="E127" i="4"/>
  <c r="E128" i="4"/>
  <c r="E130" i="4"/>
  <c r="E131" i="4"/>
  <c r="E132" i="4"/>
  <c r="E133" i="4"/>
  <c r="E135" i="4"/>
  <c r="E136" i="4"/>
  <c r="E137" i="4"/>
  <c r="E138" i="4"/>
  <c r="E140" i="4"/>
  <c r="E141" i="4"/>
  <c r="E142" i="4"/>
  <c r="E143" i="4"/>
  <c r="E145" i="4"/>
  <c r="E146" i="4"/>
  <c r="E147" i="4"/>
  <c r="E148" i="4"/>
  <c r="E150" i="4"/>
  <c r="E151" i="4"/>
  <c r="E152" i="4"/>
  <c r="E153" i="4"/>
  <c r="E155" i="4"/>
  <c r="E156" i="4"/>
  <c r="E157" i="4"/>
  <c r="E158" i="4"/>
  <c r="E160" i="4"/>
  <c r="E161" i="4"/>
  <c r="E162" i="4"/>
  <c r="E163" i="4"/>
  <c r="E165" i="4"/>
  <c r="E166" i="4"/>
  <c r="E167" i="4"/>
  <c r="E168" i="4"/>
  <c r="E175" i="4"/>
  <c r="E176" i="4"/>
  <c r="E177" i="4"/>
  <c r="E178" i="4"/>
  <c r="E180" i="4"/>
  <c r="E181" i="4"/>
  <c r="E182" i="4"/>
  <c r="E183" i="4"/>
  <c r="E185" i="4"/>
  <c r="E186" i="4"/>
  <c r="E187" i="4"/>
  <c r="E188" i="4"/>
  <c r="E190" i="4"/>
  <c r="E191" i="4"/>
  <c r="E192" i="4"/>
  <c r="E193" i="4"/>
  <c r="E195" i="4"/>
  <c r="E196" i="4"/>
  <c r="E197" i="4"/>
  <c r="E198" i="4"/>
  <c r="E200" i="4"/>
  <c r="E201" i="4"/>
  <c r="E202" i="4"/>
  <c r="E203" i="4"/>
  <c r="E205" i="4"/>
  <c r="E206" i="4"/>
  <c r="E207" i="4"/>
  <c r="E208" i="4"/>
  <c r="E210" i="4"/>
  <c r="E211" i="4"/>
  <c r="E212" i="4"/>
  <c r="E213" i="4"/>
  <c r="E215" i="4"/>
  <c r="E216" i="4"/>
  <c r="E217" i="4"/>
  <c r="E218" i="4"/>
  <c r="E220" i="4"/>
  <c r="E221" i="4"/>
  <c r="E222" i="4"/>
  <c r="E223" i="4"/>
  <c r="E230" i="4"/>
  <c r="E231" i="4"/>
  <c r="E232" i="4"/>
  <c r="E233" i="4"/>
  <c r="E235" i="4"/>
  <c r="E236" i="4"/>
  <c r="E237" i="4"/>
  <c r="E238" i="4"/>
  <c r="E240" i="4"/>
  <c r="E241" i="4"/>
  <c r="E242" i="4"/>
  <c r="E243" i="4"/>
  <c r="E245" i="4"/>
  <c r="E246" i="4"/>
  <c r="E247" i="4"/>
  <c r="E248" i="4"/>
  <c r="E250" i="4"/>
  <c r="E251" i="4"/>
  <c r="E252" i="4"/>
  <c r="E253" i="4"/>
  <c r="E259" i="4"/>
  <c r="E266" i="4"/>
  <c r="E267" i="4"/>
  <c r="E268" i="4"/>
  <c r="E269" i="4"/>
  <c r="E271" i="4"/>
  <c r="E272" i="4"/>
  <c r="E273" i="4"/>
  <c r="E274" i="4"/>
  <c r="E276" i="4"/>
  <c r="E277" i="4"/>
  <c r="E278" i="4"/>
  <c r="E279" i="4"/>
  <c r="E281" i="4"/>
  <c r="E282" i="4"/>
  <c r="E283" i="4"/>
  <c r="E284" i="4"/>
  <c r="E286" i="4"/>
  <c r="E287" i="4"/>
  <c r="E288" i="4"/>
  <c r="E289" i="4"/>
  <c r="E296" i="4"/>
  <c r="E297" i="4"/>
  <c r="E298" i="4"/>
  <c r="E299" i="4"/>
  <c r="E301" i="4"/>
  <c r="E302" i="4"/>
  <c r="E303" i="4"/>
  <c r="E304" i="4"/>
  <c r="E306" i="4"/>
  <c r="E307" i="4"/>
  <c r="E308" i="4"/>
  <c r="E309" i="4"/>
  <c r="E311" i="4"/>
  <c r="E312" i="4"/>
  <c r="E313" i="4"/>
  <c r="E314" i="4"/>
  <c r="E316" i="4"/>
  <c r="E317" i="4"/>
  <c r="E318" i="4"/>
  <c r="E319" i="4"/>
  <c r="E321" i="4"/>
  <c r="E322" i="4"/>
  <c r="E323" i="4"/>
  <c r="E324" i="4"/>
  <c r="E326" i="4"/>
  <c r="E327" i="4"/>
  <c r="E328" i="4"/>
  <c r="E329" i="4"/>
  <c r="E331" i="4"/>
  <c r="E332" i="4"/>
  <c r="E333" i="4"/>
  <c r="E334" i="4"/>
  <c r="E336" i="4"/>
  <c r="E337" i="4"/>
  <c r="E338" i="4"/>
  <c r="E339" i="4"/>
  <c r="E341" i="4"/>
  <c r="E342" i="4"/>
  <c r="E343" i="4"/>
  <c r="E344" i="4"/>
  <c r="E346" i="4"/>
  <c r="E347" i="4"/>
  <c r="E348" i="4"/>
  <c r="E349" i="4"/>
  <c r="E351" i="4"/>
  <c r="E352" i="4"/>
  <c r="E353" i="4"/>
  <c r="E354" i="4"/>
  <c r="E356" i="4"/>
  <c r="E357" i="4"/>
  <c r="E358" i="4"/>
  <c r="E359" i="4"/>
  <c r="E361" i="4"/>
  <c r="E362" i="4"/>
  <c r="E363" i="4"/>
  <c r="E364" i="4"/>
  <c r="E366" i="4"/>
  <c r="E367" i="4"/>
  <c r="E368" i="4"/>
  <c r="E369" i="4"/>
  <c r="E371" i="4"/>
  <c r="E372" i="4"/>
  <c r="E373" i="4"/>
  <c r="E374" i="4"/>
  <c r="E376" i="4"/>
  <c r="E377" i="4"/>
  <c r="E378" i="4"/>
  <c r="E379" i="4"/>
  <c r="E381" i="4"/>
  <c r="E382" i="4"/>
  <c r="E383" i="4"/>
  <c r="E384" i="4"/>
  <c r="E391" i="4"/>
  <c r="E392" i="4"/>
  <c r="E393" i="4"/>
  <c r="E394" i="4"/>
  <c r="E400" i="4"/>
  <c r="E407" i="4"/>
  <c r="E408" i="4"/>
  <c r="E409" i="4"/>
  <c r="E410" i="4"/>
  <c r="E412" i="4"/>
  <c r="E413" i="4"/>
  <c r="E414" i="4"/>
  <c r="E415" i="4"/>
  <c r="E417" i="4"/>
  <c r="E418" i="4"/>
  <c r="E419" i="4"/>
  <c r="E420" i="4"/>
  <c r="E422" i="4"/>
  <c r="E423" i="4"/>
  <c r="E424" i="4"/>
  <c r="E425" i="4"/>
  <c r="E432" i="4"/>
  <c r="E433" i="4"/>
  <c r="E434" i="4"/>
  <c r="E435" i="4"/>
  <c r="E437" i="4"/>
  <c r="E438" i="4"/>
  <c r="E439" i="4"/>
  <c r="E440" i="4"/>
  <c r="E442" i="4"/>
  <c r="E443" i="4"/>
  <c r="E444" i="4"/>
  <c r="E445" i="4"/>
  <c r="E447" i="4"/>
  <c r="E448" i="4"/>
  <c r="E449" i="4"/>
  <c r="E450" i="4"/>
  <c r="E452" i="4"/>
  <c r="E453" i="4"/>
  <c r="E454" i="4"/>
  <c r="E455" i="4"/>
  <c r="E457" i="4"/>
  <c r="E458" i="4"/>
  <c r="E459" i="4"/>
  <c r="E460" i="4"/>
  <c r="E462" i="4"/>
  <c r="E463" i="4"/>
  <c r="E464" i="4"/>
  <c r="E465" i="4"/>
  <c r="E467" i="4"/>
  <c r="E468" i="4"/>
  <c r="E469" i="4"/>
  <c r="E470" i="4"/>
  <c r="E472" i="4"/>
  <c r="E473" i="4"/>
  <c r="E474" i="4"/>
  <c r="E475" i="4"/>
  <c r="E482" i="4"/>
  <c r="E483" i="4"/>
  <c r="E484" i="4"/>
  <c r="E485" i="4"/>
  <c r="E487" i="4"/>
  <c r="E488" i="4"/>
  <c r="E489" i="4"/>
  <c r="E490" i="4"/>
  <c r="E492" i="4"/>
  <c r="E493" i="4"/>
  <c r="E494" i="4"/>
  <c r="E495" i="4"/>
  <c r="E497" i="4"/>
  <c r="E498" i="4"/>
  <c r="E499" i="4"/>
  <c r="E500" i="4"/>
  <c r="E502" i="4"/>
  <c r="E503" i="4"/>
  <c r="E504" i="4"/>
  <c r="E505" i="4"/>
  <c r="E507" i="4"/>
  <c r="E508" i="4"/>
  <c r="E509" i="4"/>
  <c r="E510" i="4"/>
  <c r="E512" i="4"/>
  <c r="E513" i="4"/>
  <c r="E514" i="4"/>
  <c r="E515" i="4"/>
  <c r="E517" i="4"/>
  <c r="E518" i="4"/>
  <c r="E519" i="4"/>
  <c r="E520" i="4"/>
  <c r="E522" i="4"/>
  <c r="E523" i="4"/>
  <c r="E524" i="4"/>
  <c r="E525" i="4"/>
  <c r="E527" i="4"/>
  <c r="E528" i="4"/>
  <c r="E529" i="4"/>
  <c r="E530" i="4"/>
  <c r="E536" i="4"/>
  <c r="E538" i="4"/>
  <c r="E539" i="4"/>
  <c r="E540" i="4"/>
  <c r="E541" i="4"/>
  <c r="E543" i="4"/>
  <c r="E544" i="4"/>
  <c r="E545" i="4"/>
  <c r="E546" i="4"/>
  <c r="E548" i="4"/>
  <c r="E549" i="4"/>
  <c r="E550" i="4"/>
  <c r="E551" i="4"/>
  <c r="E553" i="4"/>
  <c r="E554" i="4"/>
  <c r="E555" i="4"/>
  <c r="E556" i="4"/>
  <c r="E558" i="4"/>
  <c r="E559" i="4"/>
  <c r="E560" i="4"/>
  <c r="E561" i="4"/>
  <c r="E563" i="4"/>
  <c r="E564" i="4"/>
  <c r="E565" i="4"/>
  <c r="E566" i="4"/>
  <c r="E568" i="4"/>
  <c r="E569" i="4"/>
  <c r="E570" i="4"/>
  <c r="E571" i="4"/>
  <c r="E572" i="4"/>
  <c r="E574" i="4"/>
  <c r="E575" i="4"/>
  <c r="E576" i="4"/>
  <c r="E577" i="4"/>
  <c r="E579" i="4"/>
  <c r="E580" i="4"/>
  <c r="E581" i="4"/>
  <c r="E582" i="4"/>
  <c r="E584" i="4"/>
  <c r="E585" i="4"/>
  <c r="E586" i="4"/>
  <c r="E587" i="4"/>
  <c r="E589" i="4"/>
  <c r="E590" i="4"/>
  <c r="E591" i="4"/>
  <c r="E592" i="4"/>
  <c r="E594" i="4"/>
  <c r="E595" i="4"/>
  <c r="E596" i="4"/>
  <c r="E597" i="4"/>
  <c r="E599" i="4"/>
  <c r="E600" i="4"/>
  <c r="E601" i="4"/>
  <c r="E602" i="4"/>
  <c r="K598" i="4"/>
  <c r="J598" i="4"/>
  <c r="I598" i="4"/>
  <c r="H598" i="4"/>
  <c r="G598" i="4"/>
  <c r="F598" i="4"/>
  <c r="E598" i="4" s="1"/>
  <c r="K593" i="4"/>
  <c r="J593" i="4"/>
  <c r="I593" i="4"/>
  <c r="H593" i="4"/>
  <c r="G593" i="4"/>
  <c r="F593" i="4"/>
  <c r="E593" i="4" s="1"/>
  <c r="K588" i="4"/>
  <c r="J588" i="4"/>
  <c r="I588" i="4"/>
  <c r="H588" i="4"/>
  <c r="G588" i="4"/>
  <c r="F588" i="4"/>
  <c r="E588" i="4" s="1"/>
  <c r="K583" i="4"/>
  <c r="J583" i="4"/>
  <c r="I583" i="4"/>
  <c r="H583" i="4"/>
  <c r="G583" i="4"/>
  <c r="F583" i="4"/>
  <c r="E583" i="4" s="1"/>
  <c r="K578" i="4"/>
  <c r="J578" i="4"/>
  <c r="I578" i="4"/>
  <c r="H578" i="4"/>
  <c r="G578" i="4"/>
  <c r="F578" i="4"/>
  <c r="E578" i="4" s="1"/>
  <c r="E23" i="4"/>
  <c r="E22" i="4"/>
  <c r="E21" i="4"/>
  <c r="E20" i="4"/>
  <c r="K19" i="4"/>
  <c r="J19" i="4"/>
  <c r="I19" i="4"/>
  <c r="H19" i="4"/>
  <c r="G19" i="4"/>
  <c r="F19" i="4"/>
  <c r="G531" i="4" l="1"/>
  <c r="E19" i="4"/>
  <c r="G403" i="4" l="1"/>
  <c r="H403" i="4"/>
  <c r="I403" i="4"/>
  <c r="J403" i="4"/>
  <c r="K403" i="4"/>
  <c r="F404" i="4"/>
  <c r="G404" i="4"/>
  <c r="H404" i="4"/>
  <c r="I404" i="4"/>
  <c r="J404" i="4"/>
  <c r="K404" i="4"/>
  <c r="F405" i="4"/>
  <c r="G405" i="4"/>
  <c r="H405" i="4"/>
  <c r="I405" i="4"/>
  <c r="J405" i="4"/>
  <c r="K405" i="4"/>
  <c r="H402" i="4"/>
  <c r="I402" i="4"/>
  <c r="J402" i="4"/>
  <c r="K402" i="4"/>
  <c r="F428" i="4"/>
  <c r="G428" i="4"/>
  <c r="H428" i="4"/>
  <c r="I428" i="4"/>
  <c r="J428" i="4"/>
  <c r="K428" i="4"/>
  <c r="F429" i="4"/>
  <c r="G429" i="4"/>
  <c r="H429" i="4"/>
  <c r="I429" i="4"/>
  <c r="J429" i="4"/>
  <c r="K429" i="4"/>
  <c r="F430" i="4"/>
  <c r="G430" i="4"/>
  <c r="H430" i="4"/>
  <c r="I430" i="4"/>
  <c r="J430" i="4"/>
  <c r="K430" i="4"/>
  <c r="G427" i="4"/>
  <c r="H427" i="4"/>
  <c r="I427" i="4"/>
  <c r="J427" i="4"/>
  <c r="K427" i="4"/>
  <c r="E427" i="4" l="1"/>
  <c r="E430" i="4"/>
  <c r="E429" i="4"/>
  <c r="E428" i="4"/>
  <c r="J401" i="4"/>
  <c r="H401" i="4"/>
  <c r="E403" i="4"/>
  <c r="E402" i="4"/>
  <c r="E405" i="4"/>
  <c r="E404" i="4"/>
  <c r="K401" i="4"/>
  <c r="I401" i="4"/>
  <c r="G401" i="4"/>
  <c r="F401" i="4"/>
  <c r="F535" i="4"/>
  <c r="G535" i="4"/>
  <c r="H535" i="4"/>
  <c r="I535" i="4"/>
  <c r="J535" i="4"/>
  <c r="K535" i="4"/>
  <c r="F406" i="4"/>
  <c r="F398" i="4"/>
  <c r="G398" i="4"/>
  <c r="F399" i="4"/>
  <c r="G399" i="4"/>
  <c r="G478" i="4"/>
  <c r="H478" i="4"/>
  <c r="I478" i="4"/>
  <c r="J478" i="4"/>
  <c r="K478" i="4"/>
  <c r="F479" i="4"/>
  <c r="G479" i="4"/>
  <c r="H479" i="4"/>
  <c r="I479" i="4"/>
  <c r="J479" i="4"/>
  <c r="K479" i="4"/>
  <c r="F480" i="4"/>
  <c r="G480" i="4"/>
  <c r="H480" i="4"/>
  <c r="I480" i="4"/>
  <c r="J480" i="4"/>
  <c r="K480" i="4"/>
  <c r="G396" i="4"/>
  <c r="H477" i="4"/>
  <c r="I477" i="4"/>
  <c r="J477" i="4"/>
  <c r="K477" i="4"/>
  <c r="J398" i="4"/>
  <c r="K399" i="4"/>
  <c r="J399" i="4"/>
  <c r="I399" i="4"/>
  <c r="H399" i="4"/>
  <c r="K398" i="4"/>
  <c r="I398" i="4"/>
  <c r="H398" i="4"/>
  <c r="F386" i="4"/>
  <c r="G386" i="4"/>
  <c r="H386" i="4"/>
  <c r="I386" i="4"/>
  <c r="J386" i="4"/>
  <c r="K386" i="4"/>
  <c r="F387" i="4"/>
  <c r="G387" i="4"/>
  <c r="H387" i="4"/>
  <c r="I387" i="4"/>
  <c r="J387" i="4"/>
  <c r="K387" i="4"/>
  <c r="F388" i="4"/>
  <c r="G388" i="4"/>
  <c r="H388" i="4"/>
  <c r="I388" i="4"/>
  <c r="J388" i="4"/>
  <c r="K388" i="4"/>
  <c r="F389" i="4"/>
  <c r="G389" i="4"/>
  <c r="H389" i="4"/>
  <c r="I389" i="4"/>
  <c r="J389" i="4"/>
  <c r="K389" i="4"/>
  <c r="F164" i="4"/>
  <c r="K219" i="4"/>
  <c r="J219" i="4"/>
  <c r="I219" i="4"/>
  <c r="H219" i="4"/>
  <c r="G219" i="4"/>
  <c r="F219" i="4"/>
  <c r="K573" i="4"/>
  <c r="K397" i="4" s="1"/>
  <c r="J573" i="4"/>
  <c r="J397" i="4" s="1"/>
  <c r="I573" i="4"/>
  <c r="I397" i="4" s="1"/>
  <c r="H573" i="4"/>
  <c r="H397" i="4" s="1"/>
  <c r="G573" i="4"/>
  <c r="F573" i="4"/>
  <c r="K567" i="4"/>
  <c r="J567" i="4"/>
  <c r="I567" i="4"/>
  <c r="H567" i="4"/>
  <c r="G567" i="4"/>
  <c r="F567" i="4"/>
  <c r="K562" i="4"/>
  <c r="J562" i="4"/>
  <c r="I562" i="4"/>
  <c r="H562" i="4"/>
  <c r="G562" i="4"/>
  <c r="F562" i="4"/>
  <c r="K557" i="4"/>
  <c r="J557" i="4"/>
  <c r="I557" i="4"/>
  <c r="H557" i="4"/>
  <c r="G557" i="4"/>
  <c r="F557" i="4"/>
  <c r="K552" i="4"/>
  <c r="J552" i="4"/>
  <c r="I552" i="4"/>
  <c r="H552" i="4"/>
  <c r="G552" i="4"/>
  <c r="F552" i="4"/>
  <c r="K542" i="4"/>
  <c r="J542" i="4"/>
  <c r="I542" i="4"/>
  <c r="H542" i="4"/>
  <c r="G542" i="4"/>
  <c r="F542" i="4"/>
  <c r="K537" i="4"/>
  <c r="J537" i="4"/>
  <c r="I537" i="4"/>
  <c r="H537" i="4"/>
  <c r="G537" i="4"/>
  <c r="F537" i="4"/>
  <c r="K521" i="4"/>
  <c r="J521" i="4"/>
  <c r="I521" i="4"/>
  <c r="H521" i="4"/>
  <c r="G521" i="4"/>
  <c r="F521" i="4"/>
  <c r="K516" i="4"/>
  <c r="J516" i="4"/>
  <c r="I516" i="4"/>
  <c r="H516" i="4"/>
  <c r="G516" i="4"/>
  <c r="F516" i="4"/>
  <c r="E516" i="4" s="1"/>
  <c r="K511" i="4"/>
  <c r="J511" i="4"/>
  <c r="I511" i="4"/>
  <c r="H511" i="4"/>
  <c r="G511" i="4"/>
  <c r="F511" i="4"/>
  <c r="K506" i="4"/>
  <c r="J506" i="4"/>
  <c r="I506" i="4"/>
  <c r="H506" i="4"/>
  <c r="G506" i="4"/>
  <c r="F506" i="4"/>
  <c r="K501" i="4"/>
  <c r="J501" i="4"/>
  <c r="I501" i="4"/>
  <c r="H501" i="4"/>
  <c r="G501" i="4"/>
  <c r="F501" i="4"/>
  <c r="K496" i="4"/>
  <c r="J496" i="4"/>
  <c r="I496" i="4"/>
  <c r="H496" i="4"/>
  <c r="G496" i="4"/>
  <c r="F496" i="4"/>
  <c r="E496" i="4" s="1"/>
  <c r="K491" i="4"/>
  <c r="J491" i="4"/>
  <c r="I491" i="4"/>
  <c r="H491" i="4"/>
  <c r="G491" i="4"/>
  <c r="F491" i="4"/>
  <c r="E491" i="4" s="1"/>
  <c r="K486" i="4"/>
  <c r="J486" i="4"/>
  <c r="I486" i="4"/>
  <c r="H486" i="4"/>
  <c r="G486" i="4"/>
  <c r="F486" i="4"/>
  <c r="K481" i="4"/>
  <c r="J481" i="4"/>
  <c r="I481" i="4"/>
  <c r="H481" i="4"/>
  <c r="G481" i="4"/>
  <c r="G406" i="4"/>
  <c r="H406" i="4"/>
  <c r="I406" i="4"/>
  <c r="J406" i="4"/>
  <c r="K406" i="4"/>
  <c r="K421" i="4"/>
  <c r="J421" i="4"/>
  <c r="I421" i="4"/>
  <c r="H421" i="4"/>
  <c r="G421" i="4"/>
  <c r="F421" i="4"/>
  <c r="E552" i="4" l="1"/>
  <c r="E567" i="4"/>
  <c r="E486" i="4"/>
  <c r="E501" i="4"/>
  <c r="E511" i="4"/>
  <c r="E537" i="4"/>
  <c r="E542" i="4"/>
  <c r="E562" i="4"/>
  <c r="E557" i="4"/>
  <c r="E521" i="4"/>
  <c r="E506" i="4"/>
  <c r="E573" i="4"/>
  <c r="E421" i="4"/>
  <c r="E477" i="4"/>
  <c r="E532" i="4"/>
  <c r="E480" i="4"/>
  <c r="E479" i="4"/>
  <c r="E478" i="4"/>
  <c r="E406" i="4"/>
  <c r="E535" i="4"/>
  <c r="E534" i="4"/>
  <c r="E533" i="4"/>
  <c r="E401" i="4"/>
  <c r="E399" i="4"/>
  <c r="E398" i="4"/>
  <c r="E389" i="4"/>
  <c r="E388" i="4"/>
  <c r="E387" i="4"/>
  <c r="E386" i="4"/>
  <c r="E219" i="4"/>
  <c r="E164" i="4"/>
  <c r="J385" i="4"/>
  <c r="H385" i="4"/>
  <c r="I385" i="4"/>
  <c r="G385" i="4"/>
  <c r="K385" i="4"/>
  <c r="F385" i="4"/>
  <c r="F481" i="4"/>
  <c r="E481" i="4" s="1"/>
  <c r="E385" i="4" l="1"/>
  <c r="K471" i="4"/>
  <c r="J471" i="4"/>
  <c r="I471" i="4"/>
  <c r="H471" i="4"/>
  <c r="G471" i="4"/>
  <c r="F471" i="4"/>
  <c r="K416" i="4"/>
  <c r="J416" i="4"/>
  <c r="I416" i="4"/>
  <c r="H416" i="4"/>
  <c r="G416" i="4"/>
  <c r="F416" i="4"/>
  <c r="K466" i="4"/>
  <c r="J466" i="4"/>
  <c r="I466" i="4"/>
  <c r="H466" i="4"/>
  <c r="G466" i="4"/>
  <c r="F466" i="4"/>
  <c r="K461" i="4"/>
  <c r="J461" i="4"/>
  <c r="I461" i="4"/>
  <c r="H461" i="4"/>
  <c r="G461" i="4"/>
  <c r="F461" i="4"/>
  <c r="K456" i="4"/>
  <c r="J456" i="4"/>
  <c r="I456" i="4"/>
  <c r="H456" i="4"/>
  <c r="G456" i="4"/>
  <c r="F456" i="4"/>
  <c r="K411" i="4"/>
  <c r="J411" i="4"/>
  <c r="I411" i="4"/>
  <c r="H411" i="4"/>
  <c r="G411" i="4"/>
  <c r="F411" i="4"/>
  <c r="K451" i="4"/>
  <c r="J451" i="4"/>
  <c r="I451" i="4"/>
  <c r="H451" i="4"/>
  <c r="G451" i="4"/>
  <c r="F451" i="4"/>
  <c r="K446" i="4"/>
  <c r="J446" i="4"/>
  <c r="I446" i="4"/>
  <c r="H446" i="4"/>
  <c r="G446" i="4"/>
  <c r="F446" i="4"/>
  <c r="K441" i="4"/>
  <c r="J441" i="4"/>
  <c r="I441" i="4"/>
  <c r="H441" i="4"/>
  <c r="G441" i="4"/>
  <c r="F441" i="4"/>
  <c r="K436" i="4"/>
  <c r="J436" i="4"/>
  <c r="I436" i="4"/>
  <c r="H436" i="4"/>
  <c r="G436" i="4"/>
  <c r="F436" i="4"/>
  <c r="K431" i="4"/>
  <c r="J431" i="4"/>
  <c r="I431" i="4"/>
  <c r="H431" i="4"/>
  <c r="G431" i="4"/>
  <c r="F431" i="4"/>
  <c r="E431" i="4" s="1"/>
  <c r="G264" i="4"/>
  <c r="H264" i="4"/>
  <c r="I264" i="4"/>
  <c r="J264" i="4"/>
  <c r="K264" i="4"/>
  <c r="K390" i="4"/>
  <c r="J390" i="4"/>
  <c r="I390" i="4"/>
  <c r="H390" i="4"/>
  <c r="G390" i="4"/>
  <c r="F390" i="4"/>
  <c r="E451" i="4" l="1"/>
  <c r="E411" i="4"/>
  <c r="E416" i="4"/>
  <c r="E471" i="4"/>
  <c r="E466" i="4"/>
  <c r="E461" i="4"/>
  <c r="E456" i="4"/>
  <c r="E446" i="4"/>
  <c r="E441" i="4"/>
  <c r="E436" i="4"/>
  <c r="E390" i="4"/>
  <c r="E397" i="4"/>
  <c r="K257" i="4"/>
  <c r="I257" i="4"/>
  <c r="K255" i="4"/>
  <c r="I255" i="4"/>
  <c r="J255" i="4"/>
  <c r="H255" i="4"/>
  <c r="K258" i="4"/>
  <c r="I258" i="4"/>
  <c r="G258" i="4"/>
  <c r="K256" i="4"/>
  <c r="I256" i="4"/>
  <c r="G256" i="4"/>
  <c r="G15" i="4" s="1"/>
  <c r="G255" i="4"/>
  <c r="J258" i="4"/>
  <c r="H258" i="4"/>
  <c r="J256" i="4"/>
  <c r="H256" i="4"/>
  <c r="J257" i="4"/>
  <c r="H257" i="4"/>
  <c r="G257" i="4"/>
  <c r="K345" i="4"/>
  <c r="J345" i="4"/>
  <c r="I345" i="4"/>
  <c r="H345" i="4"/>
  <c r="G345" i="4"/>
  <c r="F345" i="4"/>
  <c r="K365" i="4"/>
  <c r="J365" i="4"/>
  <c r="I365" i="4"/>
  <c r="H365" i="4"/>
  <c r="G365" i="4"/>
  <c r="F365" i="4"/>
  <c r="K380" i="4"/>
  <c r="J380" i="4"/>
  <c r="I380" i="4"/>
  <c r="H380" i="4"/>
  <c r="G380" i="4"/>
  <c r="F380" i="4"/>
  <c r="K375" i="4"/>
  <c r="J375" i="4"/>
  <c r="I375" i="4"/>
  <c r="H375" i="4"/>
  <c r="G375" i="4"/>
  <c r="F375" i="4"/>
  <c r="K360" i="4"/>
  <c r="J360" i="4"/>
  <c r="I360" i="4"/>
  <c r="H360" i="4"/>
  <c r="G360" i="4"/>
  <c r="F360" i="4"/>
  <c r="K355" i="4"/>
  <c r="J355" i="4"/>
  <c r="I355" i="4"/>
  <c r="H355" i="4"/>
  <c r="G355" i="4"/>
  <c r="F355" i="4"/>
  <c r="K350" i="4"/>
  <c r="J350" i="4"/>
  <c r="I350" i="4"/>
  <c r="H350" i="4"/>
  <c r="G350" i="4"/>
  <c r="F350" i="4"/>
  <c r="E350" i="4" s="1"/>
  <c r="K340" i="4"/>
  <c r="J340" i="4"/>
  <c r="I340" i="4"/>
  <c r="H340" i="4"/>
  <c r="G340" i="4"/>
  <c r="F340" i="4"/>
  <c r="K335" i="4"/>
  <c r="J335" i="4"/>
  <c r="I335" i="4"/>
  <c r="H335" i="4"/>
  <c r="G335" i="4"/>
  <c r="F335" i="4"/>
  <c r="E335" i="4" s="1"/>
  <c r="K330" i="4"/>
  <c r="J330" i="4"/>
  <c r="I330" i="4"/>
  <c r="H330" i="4"/>
  <c r="G330" i="4"/>
  <c r="F330" i="4"/>
  <c r="K325" i="4"/>
  <c r="J325" i="4"/>
  <c r="I325" i="4"/>
  <c r="H325" i="4"/>
  <c r="G325" i="4"/>
  <c r="F325" i="4"/>
  <c r="K320" i="4"/>
  <c r="J320" i="4"/>
  <c r="I320" i="4"/>
  <c r="H320" i="4"/>
  <c r="G320" i="4"/>
  <c r="F320" i="4"/>
  <c r="K315" i="4"/>
  <c r="J315" i="4"/>
  <c r="I315" i="4"/>
  <c r="H315" i="4"/>
  <c r="G315" i="4"/>
  <c r="F315" i="4"/>
  <c r="K370" i="4"/>
  <c r="J370" i="4"/>
  <c r="I370" i="4"/>
  <c r="H370" i="4"/>
  <c r="G370" i="4"/>
  <c r="F370" i="4"/>
  <c r="E370" i="4" s="1"/>
  <c r="K310" i="4"/>
  <c r="J310" i="4"/>
  <c r="I310" i="4"/>
  <c r="H310" i="4"/>
  <c r="G310" i="4"/>
  <c r="F310" i="4"/>
  <c r="J305" i="4"/>
  <c r="I305" i="4"/>
  <c r="H305" i="4"/>
  <c r="G305" i="4"/>
  <c r="F305" i="4"/>
  <c r="K305" i="4"/>
  <c r="K300" i="4"/>
  <c r="J300" i="4"/>
  <c r="I300" i="4"/>
  <c r="H300" i="4"/>
  <c r="G300" i="4"/>
  <c r="F300" i="4"/>
  <c r="E300" i="4" s="1"/>
  <c r="K295" i="4"/>
  <c r="J295" i="4"/>
  <c r="I295" i="4"/>
  <c r="H295" i="4"/>
  <c r="G295" i="4"/>
  <c r="F295" i="4"/>
  <c r="K290" i="4"/>
  <c r="J290" i="4"/>
  <c r="I290" i="4"/>
  <c r="H290" i="4"/>
  <c r="G290" i="4"/>
  <c r="F294" i="4"/>
  <c r="E294" i="4" s="1"/>
  <c r="K285" i="4"/>
  <c r="J285" i="4"/>
  <c r="I285" i="4"/>
  <c r="H285" i="4"/>
  <c r="G285" i="4"/>
  <c r="F285" i="4"/>
  <c r="K280" i="4"/>
  <c r="J280" i="4"/>
  <c r="I280" i="4"/>
  <c r="H280" i="4"/>
  <c r="G280" i="4"/>
  <c r="F280" i="4"/>
  <c r="K275" i="4"/>
  <c r="J275" i="4"/>
  <c r="I275" i="4"/>
  <c r="H275" i="4"/>
  <c r="G275" i="4"/>
  <c r="F275" i="4"/>
  <c r="K270" i="4"/>
  <c r="J270" i="4"/>
  <c r="I270" i="4"/>
  <c r="G270" i="4"/>
  <c r="H270" i="4"/>
  <c r="F270" i="4"/>
  <c r="K265" i="4"/>
  <c r="J265" i="4"/>
  <c r="I265" i="4"/>
  <c r="H265" i="4"/>
  <c r="G265" i="4"/>
  <c r="F265" i="4"/>
  <c r="K249" i="4"/>
  <c r="K244" i="4"/>
  <c r="K69" i="4"/>
  <c r="J69" i="4"/>
  <c r="I69" i="4"/>
  <c r="H69" i="4"/>
  <c r="G69" i="4"/>
  <c r="F69" i="4"/>
  <c r="K74" i="4"/>
  <c r="K79" i="4"/>
  <c r="J83" i="4"/>
  <c r="E48" i="4"/>
  <c r="K234" i="4"/>
  <c r="J234" i="4"/>
  <c r="I234" i="4"/>
  <c r="H234" i="4"/>
  <c r="G234" i="4"/>
  <c r="F234" i="4"/>
  <c r="K239" i="4"/>
  <c r="J244" i="4"/>
  <c r="I244" i="4"/>
  <c r="H244" i="4"/>
  <c r="G244" i="4"/>
  <c r="F244" i="4"/>
  <c r="K229" i="4"/>
  <c r="J229" i="4"/>
  <c r="I229" i="4"/>
  <c r="H229" i="4"/>
  <c r="G229" i="4"/>
  <c r="F229" i="4"/>
  <c r="H225" i="4"/>
  <c r="H224" i="4" s="1"/>
  <c r="I225" i="4"/>
  <c r="I224" i="4" s="1"/>
  <c r="J225" i="4"/>
  <c r="J224" i="4" s="1"/>
  <c r="K225" i="4"/>
  <c r="K224" i="4" s="1"/>
  <c r="F226" i="4"/>
  <c r="G226" i="4"/>
  <c r="H226" i="4"/>
  <c r="I226" i="4"/>
  <c r="J226" i="4"/>
  <c r="K226" i="4"/>
  <c r="F227" i="4"/>
  <c r="G227" i="4"/>
  <c r="H227" i="4"/>
  <c r="I227" i="4"/>
  <c r="J227" i="4"/>
  <c r="K227" i="4"/>
  <c r="F228" i="4"/>
  <c r="G228" i="4"/>
  <c r="H228" i="4"/>
  <c r="I228" i="4"/>
  <c r="J228" i="4"/>
  <c r="K228" i="4"/>
  <c r="H95" i="4"/>
  <c r="I95" i="4"/>
  <c r="J95" i="4"/>
  <c r="K95" i="4"/>
  <c r="K129" i="4"/>
  <c r="J129" i="4"/>
  <c r="I129" i="4"/>
  <c r="H129" i="4"/>
  <c r="G129" i="4"/>
  <c r="F129" i="4"/>
  <c r="G172" i="4"/>
  <c r="G97" i="4" s="1"/>
  <c r="H172" i="4"/>
  <c r="H97" i="4" s="1"/>
  <c r="I172" i="4"/>
  <c r="I97" i="4" s="1"/>
  <c r="J172" i="4"/>
  <c r="J97" i="4" s="1"/>
  <c r="K172" i="4"/>
  <c r="K97" i="4" s="1"/>
  <c r="G173" i="4"/>
  <c r="G98" i="4" s="1"/>
  <c r="H173" i="4"/>
  <c r="H98" i="4" s="1"/>
  <c r="I173" i="4"/>
  <c r="I98" i="4" s="1"/>
  <c r="J173" i="4"/>
  <c r="J98" i="4" s="1"/>
  <c r="K173" i="4"/>
  <c r="K98" i="4" s="1"/>
  <c r="F173" i="4"/>
  <c r="F172" i="4"/>
  <c r="G171" i="4"/>
  <c r="G96" i="4" s="1"/>
  <c r="H171" i="4"/>
  <c r="H96" i="4" s="1"/>
  <c r="I171" i="4"/>
  <c r="I96" i="4" s="1"/>
  <c r="J171" i="4"/>
  <c r="J96" i="4" s="1"/>
  <c r="K171" i="4"/>
  <c r="K96" i="4" s="1"/>
  <c r="F171" i="4"/>
  <c r="F169" i="4" s="1"/>
  <c r="G170" i="4"/>
  <c r="H170" i="4"/>
  <c r="I170" i="4"/>
  <c r="J170" i="4"/>
  <c r="K170" i="4"/>
  <c r="K68" i="4"/>
  <c r="K67" i="4"/>
  <c r="K66" i="4"/>
  <c r="E66" i="4" s="1"/>
  <c r="K65" i="4"/>
  <c r="E65" i="4" s="1"/>
  <c r="E63" i="4"/>
  <c r="I83" i="4"/>
  <c r="K214" i="4"/>
  <c r="J214" i="4"/>
  <c r="I214" i="4"/>
  <c r="H214" i="4"/>
  <c r="G214" i="4"/>
  <c r="F214" i="4"/>
  <c r="K209" i="4"/>
  <c r="J209" i="4"/>
  <c r="I209" i="4"/>
  <c r="H209" i="4"/>
  <c r="G209" i="4"/>
  <c r="F209" i="4"/>
  <c r="K204" i="4"/>
  <c r="J204" i="4"/>
  <c r="I204" i="4"/>
  <c r="H204" i="4"/>
  <c r="G204" i="4"/>
  <c r="F204" i="4"/>
  <c r="K199" i="4"/>
  <c r="J199" i="4"/>
  <c r="I199" i="4"/>
  <c r="H199" i="4"/>
  <c r="G199" i="4"/>
  <c r="F199" i="4"/>
  <c r="K159" i="4"/>
  <c r="J159" i="4"/>
  <c r="I159" i="4"/>
  <c r="H159" i="4"/>
  <c r="G159" i="4"/>
  <c r="F159" i="4"/>
  <c r="I154" i="4"/>
  <c r="G154" i="4"/>
  <c r="K149" i="4"/>
  <c r="J149" i="4"/>
  <c r="I149" i="4"/>
  <c r="H149" i="4"/>
  <c r="G149" i="4"/>
  <c r="F149" i="4"/>
  <c r="K144" i="4"/>
  <c r="J144" i="4"/>
  <c r="I144" i="4"/>
  <c r="H144" i="4"/>
  <c r="G144" i="4"/>
  <c r="F144" i="4"/>
  <c r="K139" i="4"/>
  <c r="J139" i="4"/>
  <c r="I139" i="4"/>
  <c r="H139" i="4"/>
  <c r="G139" i="4"/>
  <c r="F139" i="4"/>
  <c r="K134" i="4"/>
  <c r="J134" i="4"/>
  <c r="I134" i="4"/>
  <c r="H134" i="4"/>
  <c r="G134" i="4"/>
  <c r="F134" i="4"/>
  <c r="K194" i="4"/>
  <c r="J194" i="4"/>
  <c r="I194" i="4"/>
  <c r="H194" i="4"/>
  <c r="G194" i="4"/>
  <c r="F194" i="4"/>
  <c r="F189" i="4"/>
  <c r="G189" i="4"/>
  <c r="H189" i="4"/>
  <c r="I189" i="4"/>
  <c r="J189" i="4"/>
  <c r="K189" i="4"/>
  <c r="K184" i="4"/>
  <c r="J184" i="4"/>
  <c r="I184" i="4"/>
  <c r="H184" i="4"/>
  <c r="G184" i="4"/>
  <c r="F184" i="4"/>
  <c r="K124" i="4"/>
  <c r="J124" i="4"/>
  <c r="I124" i="4"/>
  <c r="H124" i="4"/>
  <c r="G124" i="4"/>
  <c r="F124" i="4"/>
  <c r="K119" i="4"/>
  <c r="J119" i="4"/>
  <c r="I119" i="4"/>
  <c r="H119" i="4"/>
  <c r="G119" i="4"/>
  <c r="F119" i="4"/>
  <c r="K179" i="4"/>
  <c r="J179" i="4"/>
  <c r="I179" i="4"/>
  <c r="H179" i="4"/>
  <c r="G179" i="4"/>
  <c r="F179" i="4"/>
  <c r="K174" i="4"/>
  <c r="J174" i="4"/>
  <c r="I174" i="4"/>
  <c r="H174" i="4"/>
  <c r="G174" i="4"/>
  <c r="F174" i="4"/>
  <c r="K114" i="4"/>
  <c r="J114" i="4"/>
  <c r="I114" i="4"/>
  <c r="H114" i="4"/>
  <c r="G114" i="4"/>
  <c r="F114" i="4"/>
  <c r="E234" i="4" l="1"/>
  <c r="E320" i="4"/>
  <c r="F224" i="4"/>
  <c r="E129" i="4"/>
  <c r="E380" i="4"/>
  <c r="E375" i="4"/>
  <c r="E365" i="4"/>
  <c r="E360" i="4"/>
  <c r="E355" i="4"/>
  <c r="E345" i="4"/>
  <c r="E340" i="4"/>
  <c r="E330" i="4"/>
  <c r="E325" i="4"/>
  <c r="E315" i="4"/>
  <c r="E310" i="4"/>
  <c r="E305" i="4"/>
  <c r="E295" i="4"/>
  <c r="E285" i="4"/>
  <c r="E280" i="4"/>
  <c r="E275" i="4"/>
  <c r="E270" i="4"/>
  <c r="E265" i="4"/>
  <c r="E189" i="4"/>
  <c r="E170" i="4"/>
  <c r="E174" i="4"/>
  <c r="E179" i="4"/>
  <c r="E184" i="4"/>
  <c r="E194" i="4"/>
  <c r="E199" i="4"/>
  <c r="E204" i="4"/>
  <c r="E209" i="4"/>
  <c r="E214" i="4"/>
  <c r="F53" i="4"/>
  <c r="F47" i="4" s="1"/>
  <c r="E69" i="4"/>
  <c r="E228" i="4"/>
  <c r="E227" i="4"/>
  <c r="E226" i="4"/>
  <c r="E229" i="4"/>
  <c r="E244" i="4"/>
  <c r="E225" i="4"/>
  <c r="F98" i="4"/>
  <c r="E173" i="4"/>
  <c r="F96" i="4"/>
  <c r="E171" i="4"/>
  <c r="F97" i="4"/>
  <c r="F92" i="4" s="1"/>
  <c r="E92" i="4" s="1"/>
  <c r="E172" i="4"/>
  <c r="E159" i="4"/>
  <c r="E149" i="4"/>
  <c r="E144" i="4"/>
  <c r="E139" i="4"/>
  <c r="E134" i="4"/>
  <c r="E124" i="4"/>
  <c r="E119" i="4"/>
  <c r="E114" i="4"/>
  <c r="E95" i="4"/>
  <c r="F93" i="4"/>
  <c r="E93" i="4" s="1"/>
  <c r="E98" i="4"/>
  <c r="K45" i="4"/>
  <c r="E67" i="4"/>
  <c r="I254" i="4"/>
  <c r="H83" i="4"/>
  <c r="H68" i="4" s="1"/>
  <c r="H46" i="4" s="1"/>
  <c r="K254" i="4"/>
  <c r="H254" i="4"/>
  <c r="J254" i="4"/>
  <c r="G83" i="4"/>
  <c r="G82" i="4" s="1"/>
  <c r="G79" i="4" s="1"/>
  <c r="G54" i="4" s="1"/>
  <c r="E54" i="4" s="1"/>
  <c r="G254" i="4"/>
  <c r="F293" i="4"/>
  <c r="F264" i="4"/>
  <c r="H169" i="4"/>
  <c r="J169" i="4"/>
  <c r="K64" i="4"/>
  <c r="I47" i="4"/>
  <c r="I17" i="4" s="1"/>
  <c r="G47" i="4"/>
  <c r="G17" i="4" s="1"/>
  <c r="K46" i="4"/>
  <c r="J47" i="4"/>
  <c r="J17" i="4" s="1"/>
  <c r="H47" i="4"/>
  <c r="H17" i="4" s="1"/>
  <c r="K47" i="4"/>
  <c r="K17" i="4" s="1"/>
  <c r="E53" i="4"/>
  <c r="K44" i="4"/>
  <c r="G169" i="4"/>
  <c r="I169" i="4"/>
  <c r="K169" i="4"/>
  <c r="J68" i="4"/>
  <c r="J46" i="4" s="1"/>
  <c r="J82" i="4"/>
  <c r="J79" i="4" s="1"/>
  <c r="J54" i="4" s="1"/>
  <c r="I68" i="4"/>
  <c r="I46" i="4" s="1"/>
  <c r="I82" i="4"/>
  <c r="I79" i="4" s="1"/>
  <c r="I54" i="4" s="1"/>
  <c r="H82" i="4"/>
  <c r="H79" i="4" s="1"/>
  <c r="H54" i="4" s="1"/>
  <c r="K154" i="4"/>
  <c r="H154" i="4"/>
  <c r="J154" i="4"/>
  <c r="K109" i="4"/>
  <c r="J109" i="4"/>
  <c r="I109" i="4"/>
  <c r="H109" i="4"/>
  <c r="G109" i="4"/>
  <c r="F109" i="4"/>
  <c r="K104" i="4"/>
  <c r="J104" i="4"/>
  <c r="I104" i="4"/>
  <c r="H104" i="4"/>
  <c r="G104" i="4"/>
  <c r="F104" i="4"/>
  <c r="F99" i="4"/>
  <c r="J249" i="4"/>
  <c r="I249" i="4"/>
  <c r="H249" i="4"/>
  <c r="G249" i="4"/>
  <c r="F249" i="4"/>
  <c r="J239" i="4"/>
  <c r="I239" i="4"/>
  <c r="H239" i="4"/>
  <c r="G239" i="4"/>
  <c r="F239" i="4"/>
  <c r="F91" i="4" l="1"/>
  <c r="F89" i="4" s="1"/>
  <c r="F94" i="4"/>
  <c r="E249" i="4"/>
  <c r="E169" i="4"/>
  <c r="F263" i="4"/>
  <c r="E263" i="4" s="1"/>
  <c r="E293" i="4"/>
  <c r="F258" i="4"/>
  <c r="E264" i="4"/>
  <c r="E91" i="4"/>
  <c r="E109" i="4"/>
  <c r="E239" i="4"/>
  <c r="E97" i="4"/>
  <c r="E96" i="4"/>
  <c r="E104" i="4"/>
  <c r="E99" i="4"/>
  <c r="E90" i="4"/>
  <c r="G68" i="4"/>
  <c r="G46" i="4" s="1"/>
  <c r="K526" i="4"/>
  <c r="F292" i="4"/>
  <c r="E292" i="4" s="1"/>
  <c r="K43" i="4"/>
  <c r="E47" i="4"/>
  <c r="F154" i="4"/>
  <c r="E154" i="4" s="1"/>
  <c r="E258" i="4" l="1"/>
  <c r="F257" i="4"/>
  <c r="E257" i="4" s="1"/>
  <c r="F83" i="4"/>
  <c r="E83" i="4" s="1"/>
  <c r="E256" i="4"/>
  <c r="E262" i="4"/>
  <c r="E224" i="4"/>
  <c r="F68" i="4"/>
  <c r="E68" i="4" s="1"/>
  <c r="K476" i="4"/>
  <c r="F291" i="4"/>
  <c r="E291" i="4" s="1"/>
  <c r="E62" i="4"/>
  <c r="E61" i="4"/>
  <c r="E60" i="4"/>
  <c r="F59" i="4"/>
  <c r="F52" i="4" l="1"/>
  <c r="F82" i="4"/>
  <c r="E82" i="4" s="1"/>
  <c r="E255" i="4"/>
  <c r="E261" i="4"/>
  <c r="E89" i="4"/>
  <c r="E94" i="4"/>
  <c r="E52" i="4"/>
  <c r="K426" i="4"/>
  <c r="K396" i="4"/>
  <c r="F254" i="4"/>
  <c r="E254" i="4" s="1"/>
  <c r="F290" i="4"/>
  <c r="E290" i="4" s="1"/>
  <c r="F260" i="4"/>
  <c r="E260" i="4" s="1"/>
  <c r="F79" i="4"/>
  <c r="E79" i="4" s="1"/>
  <c r="E59" i="4"/>
  <c r="F547" i="4"/>
  <c r="F531" i="4"/>
  <c r="E30" i="4"/>
  <c r="E29" i="4"/>
  <c r="E28" i="4"/>
  <c r="E27" i="4"/>
  <c r="E26" i="4"/>
  <c r="K25" i="4"/>
  <c r="J25" i="4"/>
  <c r="I25" i="4"/>
  <c r="H25" i="4"/>
  <c r="G25" i="4"/>
  <c r="F25" i="4"/>
  <c r="E24" i="4"/>
  <c r="E18" i="4"/>
  <c r="E17" i="4"/>
  <c r="F46" i="4" l="1"/>
  <c r="F16" i="4" s="1"/>
  <c r="F49" i="4"/>
  <c r="E531" i="4"/>
  <c r="E547" i="4"/>
  <c r="G526" i="4"/>
  <c r="I526" i="4"/>
  <c r="K395" i="4"/>
  <c r="F526" i="4"/>
  <c r="H526" i="4"/>
  <c r="J526" i="4"/>
  <c r="G45" i="4"/>
  <c r="I45" i="4"/>
  <c r="H45" i="4"/>
  <c r="J45" i="4"/>
  <c r="E25" i="4"/>
  <c r="E16" i="4" l="1"/>
  <c r="E46" i="4"/>
  <c r="E526" i="4"/>
  <c r="I476" i="4"/>
  <c r="G476" i="4"/>
  <c r="J476" i="4"/>
  <c r="H476" i="4"/>
  <c r="F476" i="4"/>
  <c r="E476" i="4" l="1"/>
  <c r="F426" i="4"/>
  <c r="G426" i="4"/>
  <c r="I426" i="4"/>
  <c r="I396" i="4"/>
  <c r="H396" i="4"/>
  <c r="H426" i="4"/>
  <c r="J396" i="4"/>
  <c r="J426" i="4"/>
  <c r="G64" i="4"/>
  <c r="G74" i="4"/>
  <c r="H64" i="4"/>
  <c r="H74" i="4"/>
  <c r="J64" i="4"/>
  <c r="J74" i="4"/>
  <c r="I64" i="4"/>
  <c r="I74" i="4"/>
  <c r="E51" i="4"/>
  <c r="F45" i="4"/>
  <c r="F15" i="4" s="1"/>
  <c r="G44" i="4"/>
  <c r="G14" i="4" s="1"/>
  <c r="G13" i="4" s="1"/>
  <c r="I44" i="4"/>
  <c r="H44" i="4"/>
  <c r="J44" i="4"/>
  <c r="E426" i="4" l="1"/>
  <c r="E396" i="4"/>
  <c r="H43" i="4"/>
  <c r="G43" i="4"/>
  <c r="E45" i="4"/>
  <c r="E15" i="4"/>
  <c r="J43" i="4"/>
  <c r="I43" i="4"/>
  <c r="J395" i="4"/>
  <c r="H395" i="4"/>
  <c r="I395" i="4"/>
  <c r="G395" i="4"/>
  <c r="F74" i="4"/>
  <c r="E74" i="4" s="1"/>
  <c r="E50" i="4"/>
  <c r="F395" i="4" l="1"/>
  <c r="E395" i="4" s="1"/>
  <c r="F64" i="4"/>
  <c r="F44" i="4"/>
  <c r="F14" i="4" l="1"/>
  <c r="F13" i="4" s="1"/>
  <c r="E64" i="4"/>
  <c r="E49" i="4" s="1"/>
  <c r="F43" i="4"/>
  <c r="E43" i="4" s="1"/>
  <c r="E44" i="4"/>
  <c r="E13" i="4" l="1"/>
  <c r="E14" i="4"/>
</calcChain>
</file>

<file path=xl/sharedStrings.xml><?xml version="1.0" encoding="utf-8"?>
<sst xmlns="http://schemas.openxmlformats.org/spreadsheetml/2006/main" count="963" uniqueCount="297">
  <si>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</si>
  <si>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</si>
  <si>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</si>
  <si>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</si>
  <si>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</si>
  <si>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</si>
  <si>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</si>
  <si>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</si>
  <si>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</si>
  <si>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</si>
  <si>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</si>
  <si>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</si>
  <si>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</si>
  <si>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</si>
  <si>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</si>
  <si>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</si>
  <si>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</si>
  <si>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</si>
  <si>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</si>
  <si>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</si>
  <si>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</si>
  <si>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</si>
  <si>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</si>
  <si>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</si>
  <si>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</si>
  <si>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</si>
  <si>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</si>
  <si>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</si>
  <si>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</si>
  <si>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</si>
  <si>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</si>
  <si>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</si>
  <si>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</si>
  <si>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</si>
  <si>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</si>
  <si>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</si>
  <si>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</si>
  <si>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</si>
  <si>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</si>
  <si>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</si>
  <si>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</si>
  <si>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</si>
  <si>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</si>
  <si>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</si>
  <si>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</si>
  <si>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</si>
  <si>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</si>
  <si>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</si>
  <si>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</si>
  <si>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</si>
  <si>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</si>
  <si>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</si>
  <si>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</si>
  <si>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</si>
  <si>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</si>
  <si>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</si>
  <si>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</si>
  <si>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</si>
  <si>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</si>
  <si>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</si>
  <si>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</si>
  <si>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</si>
  <si>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</si>
  <si>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</si>
  <si>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</si>
  <si>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</si>
  <si>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</si>
  <si>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</si>
  <si>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</si>
  <si>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</si>
  <si>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</si>
  <si>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</si>
  <si>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</si>
  <si>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</si>
  <si>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</si>
  <si>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</si>
  <si>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</si>
  <si>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</si>
  <si>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</si>
  <si>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</si>
  <si>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</si>
  <si>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</si>
  <si>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</si>
  <si>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</si>
  <si>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</si>
  <si>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</si>
  <si>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</si>
  <si>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</si>
  <si>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</si>
  <si>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</si>
  <si>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</si>
  <si>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</si>
  <si>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</si>
  <si>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</si>
  <si>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</si>
  <si>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</si>
  <si>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</si>
  <si>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</si>
  <si>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</si>
  <si>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</si>
  <si>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</si>
  <si>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</si>
  <si>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</si>
  <si>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</si>
  <si>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</si>
  <si>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</si>
  <si>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</si>
  <si>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</si>
  <si>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</si>
  <si>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</si>
  <si>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</si>
  <si>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</si>
  <si>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</si>
  <si>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</si>
  <si>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</si>
  <si>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</si>
  <si>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</si>
  <si>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</si>
  <si>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</si>
  <si>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</si>
  <si>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</si>
  <si>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</si>
  <si>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</si>
  <si>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</si>
  <si>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</si>
  <si>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</si>
  <si>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</si>
  <si>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</si>
  <si>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</si>
  <si>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</si>
  <si>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</si>
  <si>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</si>
  <si>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</si>
  <si>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</si>
  <si>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</si>
  <si>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</si>
  <si>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</si>
  <si>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</si>
  <si>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</si>
  <si>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</si>
  <si>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</si>
  <si>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</si>
  <si>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</si>
  <si>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</si>
  <si>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</si>
  <si>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</si>
  <si>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</si>
  <si>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</si>
  <si>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</si>
  <si>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</si>
  <si>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</si>
  <si>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</si>
  <si>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</si>
  <si>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</si>
  <si>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</si>
  <si>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</si>
  <si>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</si>
  <si>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</si>
  <si>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</si>
  <si>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</si>
  <si>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</si>
  <si>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</si>
  <si>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</si>
  <si>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</si>
  <si>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</si>
  <si>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</si>
  <si>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</si>
  <si>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</si>
  <si>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</si>
  <si>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</si>
  <si>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</si>
  <si>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</si>
  <si>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</si>
  <si>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</si>
  <si>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</si>
  <si>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</si>
  <si>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</si>
  <si>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</si>
  <si>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</si>
  <si>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</si>
  <si>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</si>
  <si>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</si>
  <si>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</si>
  <si>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</si>
  <si>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</si>
  <si>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</si>
  <si>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</si>
  <si>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</si>
  <si>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</si>
  <si>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</si>
  <si>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</si>
  <si>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</si>
  <si>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</si>
  <si>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</si>
  <si>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</si>
  <si>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</si>
  <si>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</si>
  <si>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</si>
  <si>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</si>
  <si>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</si>
  <si>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</si>
  <si>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</si>
  <si>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</si>
  <si>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</si>
  <si>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</si>
  <si>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</si>
  <si>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</si>
  <si>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</si>
  <si>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</si>
  <si>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</si>
  <si>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</si>
  <si>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</si>
  <si>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</si>
  <si>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</si>
  <si>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</si>
  <si>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</si>
  <si>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</si>
  <si>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</si>
  <si>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</si>
  <si>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</si>
  <si>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</si>
  <si>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</si>
  <si>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</si>
  <si>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</si>
  <si>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</si>
  <si>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</si>
  <si>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</si>
  <si>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</si>
  <si>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</si>
  <si>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</si>
  <si>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</si>
  <si>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</si>
  <si>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</si>
  <si>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</si>
  <si>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</si>
  <si>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</si>
  <si>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</si>
  <si>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</si>
  <si>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</si>
  <si>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</si>
  <si>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</si>
  <si>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</si>
  <si>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</si>
  <si>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</si>
  <si>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</si>
  <si>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</si>
  <si>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</si>
  <si>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</si>
  <si>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</si>
  <si>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</si>
  <si>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</si>
  <si>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</si>
  <si>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</si>
  <si>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</si>
  <si>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</si>
  <si>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</si>
  <si>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</si>
  <si>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</si>
  <si>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</si>
  <si>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</si>
  <si>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</si>
  <si>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</si>
  <si>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</si>
  <si>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</si>
  <si>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</si>
  <si>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</si>
  <si>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</si>
  <si>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</si>
  <si>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</si>
  <si>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</si>
  <si>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</si>
  <si>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</si>
  <si>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</si>
  <si>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</si>
  <si>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</si>
  <si>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</si>
  <si>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</si>
  <si>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</si>
  <si>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</si>
  <si>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</si>
  <si>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</si>
  <si>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</si>
  <si>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</si>
  <si>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</si>
  <si>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Создание и оборудование мест (площадок) накопления ( в том числе раздельного накопления) твердых коммунальных отходов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</si>
  <si>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</si>
  <si>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</si>
  <si>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</si>
  <si>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</si>
  <si>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</si>
  <si>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</si>
  <si>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Капитальный ремонт, ремонт и содержание общественного туалета</t>
  </si>
  <si>
    <t>0330100Д0</t>
  </si>
  <si>
    <t>Приобретение дорожной-эксплуатационной техники и другого имущества(Лизинг)</t>
  </si>
  <si>
    <t>Приложение N 5    к Постановлению № 486 от 25.06.2020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</si>
  <si>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</si>
  <si>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 xml:space="preserve"> мероприятие (035010Ш0Ж0)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</si>
</sst>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5" fillId="4" borderId="1" xfId="0" applyNumberFormat="1" applyFont="1" applyFill="1" applyBorder="1"/>
    <xf numFmtId="0" fontId="5" fillId="5" borderId="1" xfId="0" applyFont="1" applyFill="1" applyBorder="1" applyAlignment="1">
      <alignment horizontal="justify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/>
    <xf numFmtId="2" fontId="6" fillId="5" borderId="1" xfId="0" applyNumberFormat="1" applyFont="1" applyFill="1" applyBorder="1"/>
    <xf numFmtId="2" fontId="5" fillId="3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8" t="s">
        <v>0</v>
      </c>
      <c r="F1" s="78"/>
      <c r="G1" s="78"/>
      <c r="H1" s="78"/>
      <c r="I1" s="78"/>
      <c r="J1" s="78"/>
      <c r="K1" s="78"/>
    </row>
    <row r="2" spans="1:12" ht="26.45" customHeight="1" x14ac:dyDescent="0.25">
      <c r="E2" s="78"/>
      <c r="F2" s="78"/>
      <c r="G2" s="78"/>
      <c r="H2" s="78"/>
      <c r="I2" s="78"/>
      <c r="J2" s="78"/>
      <c r="K2" s="78"/>
    </row>
    <row r="4" spans="1:12" ht="29.45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2" ht="18" customHeight="1" x14ac:dyDescent="0.25">
      <c r="A5" s="79" t="s">
        <v>8</v>
      </c>
      <c r="B5" s="79"/>
      <c r="C5" s="79"/>
      <c r="D5" s="82" t="s">
        <v>48</v>
      </c>
      <c r="E5" s="82"/>
      <c r="F5" s="82"/>
      <c r="G5" s="82"/>
      <c r="H5" s="82"/>
      <c r="I5" s="82"/>
      <c r="J5" s="82"/>
      <c r="K5" s="82"/>
    </row>
    <row r="6" spans="1:12" x14ac:dyDescent="0.25">
      <c r="A6" s="79" t="s">
        <v>9</v>
      </c>
      <c r="B6" s="79"/>
      <c r="C6" s="79"/>
      <c r="D6" s="83" t="s">
        <v>49</v>
      </c>
      <c r="E6" s="83"/>
      <c r="F6" s="83"/>
      <c r="G6" s="83"/>
      <c r="H6" s="83"/>
      <c r="I6" s="83"/>
      <c r="J6" s="83"/>
      <c r="K6" s="83"/>
    </row>
    <row r="10" spans="1:12" x14ac:dyDescent="0.25">
      <c r="A10" s="80" t="s">
        <v>11</v>
      </c>
      <c r="B10" s="81" t="s">
        <v>2</v>
      </c>
      <c r="C10" s="81" t="s">
        <v>3</v>
      </c>
      <c r="D10" s="80"/>
      <c r="E10" s="80"/>
      <c r="F10" s="80"/>
      <c r="G10" s="80"/>
      <c r="H10" s="80"/>
      <c r="I10" s="80"/>
      <c r="J10" s="80"/>
      <c r="K10" s="80"/>
      <c r="L10" s="3"/>
    </row>
    <row r="11" spans="1:12" ht="56.45" customHeight="1" x14ac:dyDescent="0.25">
      <c r="A11" s="80"/>
      <c r="B11" s="81"/>
      <c r="C11" s="81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 x14ac:dyDescent="0.25">
      <c r="A12" s="80"/>
      <c r="B12" s="81"/>
      <c r="C12" s="81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 x14ac:dyDescent="0.25">
      <c r="A13" s="76" t="s">
        <v>55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2" ht="15.75" x14ac:dyDescent="0.25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 x14ac:dyDescent="0.25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5" customHeight="1" x14ac:dyDescent="0.25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75" x14ac:dyDescent="0.25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 x14ac:dyDescent="0.25">
      <c r="A19" s="76" t="s">
        <v>56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.75" x14ac:dyDescent="0.25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75" x14ac:dyDescent="0.25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75" x14ac:dyDescent="0.25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75" x14ac:dyDescent="0.25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76" t="s">
        <v>57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5.75" x14ac:dyDescent="0.25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75" x14ac:dyDescent="0.25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76" t="s">
        <v>58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15.75" x14ac:dyDescent="0.25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75" x14ac:dyDescent="0.25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76" t="s">
        <v>16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ht="15.75" x14ac:dyDescent="0.25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75" x14ac:dyDescent="0.25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5" zoomScaleSheetLayoutView="100" workbookViewId="0">
      <selection activeCell="C16" sqref="C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1.42578125" style="1" customWidth="1"/>
    <col min="5" max="5" width="12.140625" style="1" customWidth="1"/>
    <col min="6" max="6" width="14.85546875" style="1" customWidth="1"/>
    <col min="7" max="16384" width="8.85546875" style="1"/>
  </cols>
  <sheetData>
    <row r="1" spans="1:10" ht="28.9" customHeight="1" x14ac:dyDescent="0.25">
      <c r="C1" s="78" t="s">
        <v>17</v>
      </c>
      <c r="D1" s="78"/>
      <c r="E1" s="78"/>
      <c r="F1" s="78"/>
      <c r="G1" s="10"/>
      <c r="H1" s="10"/>
      <c r="I1" s="10"/>
      <c r="J1" s="10"/>
    </row>
    <row r="2" spans="1:10" x14ac:dyDescent="0.25">
      <c r="C2" s="78"/>
      <c r="D2" s="78"/>
      <c r="E2" s="78"/>
      <c r="F2" s="78"/>
      <c r="G2" s="10"/>
      <c r="H2" s="10"/>
      <c r="I2" s="10"/>
      <c r="J2" s="10"/>
    </row>
    <row r="3" spans="1:10" x14ac:dyDescent="0.25">
      <c r="C3" s="78"/>
      <c r="D3" s="78"/>
      <c r="E3" s="78"/>
      <c r="F3" s="78"/>
      <c r="G3" s="10"/>
      <c r="H3" s="10"/>
      <c r="I3" s="10"/>
      <c r="J3" s="10"/>
    </row>
    <row r="4" spans="1:10" ht="12" customHeight="1" x14ac:dyDescent="0.25">
      <c r="C4" s="78"/>
      <c r="D4" s="78"/>
      <c r="E4" s="78"/>
      <c r="F4" s="78"/>
      <c r="G4" s="10"/>
      <c r="H4" s="10"/>
      <c r="I4" s="10"/>
      <c r="J4" s="10"/>
    </row>
    <row r="6" spans="1:10" ht="39.6" customHeight="1" x14ac:dyDescent="0.25">
      <c r="A6" s="87" t="s">
        <v>18</v>
      </c>
      <c r="B6" s="87"/>
      <c r="C6" s="87"/>
      <c r="D6" s="87"/>
      <c r="E6" s="87"/>
      <c r="F6" s="87"/>
      <c r="G6" s="3"/>
      <c r="H6" s="3"/>
      <c r="I6" s="3"/>
      <c r="J6" s="3"/>
    </row>
    <row r="7" spans="1:10" x14ac:dyDescent="0.25">
      <c r="A7" s="88" t="s">
        <v>8</v>
      </c>
      <c r="B7" s="88"/>
      <c r="C7" s="11" t="s">
        <v>228</v>
      </c>
      <c r="D7" s="6"/>
      <c r="E7" s="6"/>
      <c r="F7" s="6"/>
    </row>
    <row r="8" spans="1:10" ht="37.5" customHeight="1" x14ac:dyDescent="0.25">
      <c r="A8" s="89" t="s">
        <v>9</v>
      </c>
      <c r="B8" s="89"/>
      <c r="C8" s="90" t="s">
        <v>116</v>
      </c>
      <c r="D8" s="90"/>
      <c r="E8" s="90"/>
      <c r="F8" s="90"/>
    </row>
    <row r="10" spans="1:10" ht="42" customHeight="1" x14ac:dyDescent="0.25">
      <c r="A10" s="91" t="s">
        <v>19</v>
      </c>
      <c r="B10" s="91" t="s">
        <v>20</v>
      </c>
      <c r="C10" s="91" t="s">
        <v>21</v>
      </c>
      <c r="D10" s="91" t="s">
        <v>22</v>
      </c>
      <c r="E10" s="91" t="s">
        <v>23</v>
      </c>
      <c r="F10" s="91" t="s">
        <v>24</v>
      </c>
    </row>
    <row r="11" spans="1:10" ht="42.6" customHeight="1" x14ac:dyDescent="0.25">
      <c r="A11" s="92"/>
      <c r="B11" s="92"/>
      <c r="C11" s="92"/>
      <c r="D11" s="92"/>
      <c r="E11" s="92"/>
      <c r="F11" s="92"/>
    </row>
    <row r="12" spans="1:10" ht="51.6" customHeight="1" x14ac:dyDescent="0.25">
      <c r="A12" s="93"/>
      <c r="B12" s="93"/>
      <c r="C12" s="93"/>
      <c r="D12" s="93"/>
      <c r="E12" s="93"/>
      <c r="F12" s="93"/>
    </row>
    <row r="13" spans="1:10" ht="31.5" customHeight="1" x14ac:dyDescent="0.25">
      <c r="A13" s="84" t="s">
        <v>229</v>
      </c>
      <c r="B13" s="85"/>
      <c r="C13" s="85"/>
      <c r="D13" s="85"/>
      <c r="E13" s="85"/>
      <c r="F13" s="86"/>
    </row>
    <row r="14" spans="1:10" ht="81.75" customHeight="1" x14ac:dyDescent="0.25">
      <c r="A14" s="12" t="s">
        <v>25</v>
      </c>
      <c r="B14" s="23" t="s">
        <v>231</v>
      </c>
      <c r="C14" s="29" t="s">
        <v>260</v>
      </c>
      <c r="D14" s="5" t="s">
        <v>261</v>
      </c>
      <c r="E14" s="13" t="s">
        <v>27</v>
      </c>
      <c r="F14" s="26" t="s">
        <v>259</v>
      </c>
    </row>
    <row r="15" spans="1:10" ht="30.75" customHeight="1" x14ac:dyDescent="0.25">
      <c r="A15" s="84" t="s">
        <v>230</v>
      </c>
      <c r="B15" s="85"/>
      <c r="C15" s="85"/>
      <c r="D15" s="85"/>
      <c r="E15" s="85"/>
      <c r="F15" s="86"/>
    </row>
    <row r="16" spans="1:10" ht="315" x14ac:dyDescent="0.25">
      <c r="A16" s="12" t="s">
        <v>25</v>
      </c>
      <c r="B16" s="28" t="s">
        <v>262</v>
      </c>
      <c r="C16" s="29" t="s">
        <v>260</v>
      </c>
      <c r="D16" s="5" t="s">
        <v>261</v>
      </c>
      <c r="E16" s="13"/>
      <c r="F16" s="28" t="s">
        <v>246</v>
      </c>
    </row>
    <row r="17" spans="1:6" ht="78.75" x14ac:dyDescent="0.25">
      <c r="A17" s="12" t="s">
        <v>26</v>
      </c>
      <c r="B17" s="16" t="s">
        <v>232</v>
      </c>
      <c r="C17" s="2"/>
      <c r="D17" s="2"/>
      <c r="E17" s="19"/>
      <c r="F17" s="2"/>
    </row>
    <row r="18" spans="1:6" ht="90" x14ac:dyDescent="0.25">
      <c r="A18" s="12" t="s">
        <v>233</v>
      </c>
      <c r="B18" s="24" t="s">
        <v>88</v>
      </c>
      <c r="C18" s="2"/>
      <c r="D18" s="2"/>
      <c r="E18" s="13"/>
      <c r="F18" s="2"/>
    </row>
    <row r="19" spans="1:6" x14ac:dyDescent="0.25">
      <c r="A19" s="76" t="s">
        <v>234</v>
      </c>
      <c r="B19" s="76"/>
      <c r="C19" s="76"/>
      <c r="D19" s="76"/>
      <c r="E19" s="76"/>
      <c r="F19" s="76"/>
    </row>
    <row r="20" spans="1:6" ht="126" x14ac:dyDescent="0.25">
      <c r="A20" s="12" t="s">
        <v>25</v>
      </c>
      <c r="B20" s="16" t="s">
        <v>235</v>
      </c>
      <c r="C20" s="2"/>
      <c r="D20" s="2"/>
      <c r="E20" s="13"/>
      <c r="F20" s="2"/>
    </row>
    <row r="21" spans="1:6" ht="141.75" x14ac:dyDescent="0.25">
      <c r="A21" s="12" t="s">
        <v>26</v>
      </c>
      <c r="B21" s="16" t="s">
        <v>236</v>
      </c>
      <c r="C21" s="2"/>
      <c r="D21" s="2"/>
      <c r="E21" s="13"/>
      <c r="F21" s="2"/>
    </row>
    <row r="22" spans="1:6" ht="29.25" customHeight="1" x14ac:dyDescent="0.25">
      <c r="A22" s="84" t="s">
        <v>237</v>
      </c>
      <c r="B22" s="85"/>
      <c r="C22" s="85"/>
      <c r="D22" s="85"/>
      <c r="E22" s="85"/>
      <c r="F22" s="86"/>
    </row>
    <row r="23" spans="1:6" ht="110.25" x14ac:dyDescent="0.25">
      <c r="A23" s="12" t="s">
        <v>25</v>
      </c>
      <c r="B23" s="25" t="s">
        <v>238</v>
      </c>
      <c r="C23" s="2"/>
      <c r="D23" s="2"/>
      <c r="E23" s="13"/>
      <c r="F23" s="2"/>
    </row>
    <row r="24" spans="1:6" ht="126" x14ac:dyDescent="0.25">
      <c r="A24" s="12" t="s">
        <v>26</v>
      </c>
      <c r="B24" s="16" t="s">
        <v>239</v>
      </c>
      <c r="C24" s="2"/>
      <c r="D24" s="2"/>
      <c r="E24" s="13"/>
      <c r="F24" s="2"/>
    </row>
    <row r="25" spans="1:6" ht="90" x14ac:dyDescent="0.25">
      <c r="A25" s="2">
        <v>3</v>
      </c>
      <c r="B25" s="26" t="s">
        <v>240</v>
      </c>
      <c r="C25" s="2"/>
      <c r="D25" s="2"/>
      <c r="E25" s="2"/>
      <c r="F25" s="2"/>
    </row>
    <row r="26" spans="1:6" ht="90" x14ac:dyDescent="0.25">
      <c r="A26" s="2">
        <v>4</v>
      </c>
      <c r="B26" s="26" t="s">
        <v>241</v>
      </c>
      <c r="C26" s="2"/>
      <c r="D26" s="2"/>
      <c r="E26" s="2"/>
      <c r="F26" s="2"/>
    </row>
    <row r="27" spans="1:6" x14ac:dyDescent="0.25">
      <c r="A27" s="84" t="s">
        <v>242</v>
      </c>
      <c r="B27" s="85"/>
      <c r="C27" s="85"/>
      <c r="D27" s="85"/>
      <c r="E27" s="85"/>
      <c r="F27" s="86"/>
    </row>
    <row r="28" spans="1:6" ht="78.75" x14ac:dyDescent="0.25">
      <c r="A28" s="12" t="s">
        <v>25</v>
      </c>
      <c r="B28" s="25" t="s">
        <v>243</v>
      </c>
      <c r="C28" s="2"/>
      <c r="D28" s="2"/>
      <c r="E28" s="19"/>
      <c r="F28" s="2"/>
    </row>
    <row r="29" spans="1:6" ht="94.5" x14ac:dyDescent="0.25">
      <c r="A29" s="12" t="s">
        <v>26</v>
      </c>
      <c r="B29" s="16" t="s">
        <v>244</v>
      </c>
      <c r="C29" s="2"/>
      <c r="D29" s="2"/>
      <c r="E29" s="19"/>
      <c r="F29" s="2"/>
    </row>
    <row r="30" spans="1:6" ht="75" x14ac:dyDescent="0.25">
      <c r="A30" s="2">
        <v>3</v>
      </c>
      <c r="B30" s="26" t="s">
        <v>245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4"/>
  <sheetViews>
    <sheetView tabSelected="1" view="pageBreakPreview" topLeftCell="A7" zoomScale="80" zoomScaleSheetLayoutView="80" workbookViewId="0">
      <selection activeCell="G528" sqref="G528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8" width="9.85546875" customWidth="1"/>
    <col min="9" max="9" width="10.42578125" customWidth="1"/>
    <col min="10" max="10" width="9.7109375" customWidth="1"/>
    <col min="11" max="11" width="10.5703125" bestFit="1" customWidth="1"/>
  </cols>
  <sheetData>
    <row r="1" spans="1:13" ht="14.45" customHeight="1" x14ac:dyDescent="0.25">
      <c r="F1" s="111" t="s">
        <v>294</v>
      </c>
      <c r="G1" s="111"/>
      <c r="H1" s="111"/>
      <c r="I1" s="111"/>
      <c r="J1" s="111"/>
      <c r="K1" s="111"/>
      <c r="L1" s="111"/>
      <c r="M1" s="111"/>
    </row>
    <row r="2" spans="1:13" ht="49.15" customHeight="1" x14ac:dyDescent="0.25">
      <c r="F2" s="111"/>
      <c r="G2" s="111"/>
      <c r="H2" s="111"/>
      <c r="I2" s="111"/>
      <c r="J2" s="111"/>
      <c r="K2" s="111"/>
      <c r="L2" s="111"/>
      <c r="M2" s="111"/>
    </row>
    <row r="4" spans="1:13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3" ht="28.15" customHeight="1" x14ac:dyDescent="0.25">
      <c r="A5" s="79" t="s">
        <v>8</v>
      </c>
      <c r="B5" s="79"/>
      <c r="C5" s="79"/>
      <c r="D5" s="115" t="s">
        <v>247</v>
      </c>
      <c r="E5" s="115"/>
      <c r="F5" s="115"/>
      <c r="G5" s="115"/>
      <c r="H5" s="115"/>
      <c r="I5" s="115"/>
      <c r="J5" s="115"/>
      <c r="K5" s="115"/>
      <c r="L5" s="115"/>
      <c r="M5" s="115"/>
    </row>
    <row r="6" spans="1:13" x14ac:dyDescent="0.25">
      <c r="A6" s="79" t="s">
        <v>9</v>
      </c>
      <c r="B6" s="79"/>
      <c r="C6" s="79"/>
      <c r="D6" s="82" t="s">
        <v>63</v>
      </c>
      <c r="E6" s="82"/>
      <c r="F6" s="82"/>
      <c r="G6" s="82"/>
      <c r="H6" s="82"/>
      <c r="I6" s="82"/>
      <c r="J6" s="82"/>
      <c r="K6" s="82"/>
    </row>
    <row r="11" spans="1:13" x14ac:dyDescent="0.25">
      <c r="A11" s="119" t="s">
        <v>28</v>
      </c>
      <c r="B11" s="116" t="s">
        <v>29</v>
      </c>
      <c r="C11" s="116" t="s">
        <v>30</v>
      </c>
      <c r="D11" s="116" t="s">
        <v>31</v>
      </c>
      <c r="E11" s="20"/>
      <c r="F11" s="118" t="s">
        <v>32</v>
      </c>
      <c r="G11" s="118"/>
      <c r="H11" s="118"/>
      <c r="I11" s="118"/>
      <c r="J11" s="118"/>
      <c r="K11" s="118"/>
    </row>
    <row r="12" spans="1:13" ht="43.5" customHeight="1" x14ac:dyDescent="0.25">
      <c r="A12" s="120"/>
      <c r="B12" s="117"/>
      <c r="C12" s="117"/>
      <c r="D12" s="117"/>
      <c r="E12" s="21" t="s">
        <v>39</v>
      </c>
      <c r="F12" s="22" t="s">
        <v>33</v>
      </c>
      <c r="G12" s="74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 x14ac:dyDescent="0.25">
      <c r="A13" s="121" t="s">
        <v>7</v>
      </c>
      <c r="B13" s="121" t="s">
        <v>264</v>
      </c>
      <c r="C13" s="121" t="s">
        <v>63</v>
      </c>
      <c r="D13" s="31" t="s">
        <v>45</v>
      </c>
      <c r="E13" s="32">
        <f>F13+G13+H13+I13+J13+K13</f>
        <v>165251.18</v>
      </c>
      <c r="F13" s="33">
        <f>F14+F15+F16+F17</f>
        <v>49747.1</v>
      </c>
      <c r="G13" s="67">
        <f t="shared" ref="G13:K13" si="0">G14+G15+G16+G17</f>
        <v>32092.800000000003</v>
      </c>
      <c r="H13" s="33">
        <f t="shared" si="0"/>
        <v>21450.620000000003</v>
      </c>
      <c r="I13" s="33">
        <f t="shared" si="0"/>
        <v>21065.42</v>
      </c>
      <c r="J13" s="33">
        <f t="shared" si="0"/>
        <v>22181.42</v>
      </c>
      <c r="K13" s="33">
        <f t="shared" si="0"/>
        <v>18713.82</v>
      </c>
    </row>
    <row r="14" spans="1:13" ht="51.75" x14ac:dyDescent="0.25">
      <c r="A14" s="121"/>
      <c r="B14" s="121"/>
      <c r="C14" s="121"/>
      <c r="D14" s="35" t="s">
        <v>40</v>
      </c>
      <c r="E14" s="32">
        <f t="shared" ref="E14:E18" si="1">F14+G14+H14+I14+J14+K14</f>
        <v>76297.350000000006</v>
      </c>
      <c r="F14" s="36">
        <f>F20+F44+F255+F396+F532</f>
        <v>18804.900000000001</v>
      </c>
      <c r="G14" s="45">
        <f t="shared" ref="G14:K14" si="2">G20+G44+G255+G396+G532</f>
        <v>25835.49</v>
      </c>
      <c r="H14" s="36">
        <f t="shared" si="2"/>
        <v>7771.74</v>
      </c>
      <c r="I14" s="36">
        <f t="shared" si="2"/>
        <v>7561.74</v>
      </c>
      <c r="J14" s="36">
        <f t="shared" si="2"/>
        <v>8661.74</v>
      </c>
      <c r="K14" s="36">
        <f t="shared" si="2"/>
        <v>7661.74</v>
      </c>
    </row>
    <row r="15" spans="1:13" ht="82.15" customHeight="1" x14ac:dyDescent="0.25">
      <c r="A15" s="121"/>
      <c r="B15" s="121"/>
      <c r="C15" s="121"/>
      <c r="D15" s="35" t="s">
        <v>41</v>
      </c>
      <c r="E15" s="32">
        <f t="shared" si="1"/>
        <v>38529.639999999992</v>
      </c>
      <c r="F15" s="36">
        <f>F21+F45+F256+F397+F533</f>
        <v>21299.769999999997</v>
      </c>
      <c r="G15" s="45">
        <f t="shared" ref="G15:K15" si="3">G21+G45+G256+G397+G533</f>
        <v>6257.3099999999995</v>
      </c>
      <c r="H15" s="36">
        <f t="shared" si="3"/>
        <v>3483.44</v>
      </c>
      <c r="I15" s="36">
        <f t="shared" si="3"/>
        <v>3308.24</v>
      </c>
      <c r="J15" s="36">
        <f t="shared" si="3"/>
        <v>3324.24</v>
      </c>
      <c r="K15" s="36">
        <f t="shared" si="3"/>
        <v>856.64</v>
      </c>
    </row>
    <row r="16" spans="1:13" ht="51.75" x14ac:dyDescent="0.25">
      <c r="A16" s="121"/>
      <c r="B16" s="121"/>
      <c r="C16" s="121"/>
      <c r="D16" s="35" t="s">
        <v>42</v>
      </c>
      <c r="E16" s="32">
        <f t="shared" si="1"/>
        <v>50424.19000000001</v>
      </c>
      <c r="F16" s="36">
        <f>F22+F46+F257+F398+F534</f>
        <v>9642.43</v>
      </c>
      <c r="G16" s="45">
        <f t="shared" ref="G16:K16" si="4">G22+G46+G257+G398+G534</f>
        <v>0</v>
      </c>
      <c r="H16" s="36">
        <f t="shared" si="4"/>
        <v>10195.44</v>
      </c>
      <c r="I16" s="36">
        <f t="shared" si="4"/>
        <v>10195.44</v>
      </c>
      <c r="J16" s="36">
        <f t="shared" si="4"/>
        <v>10195.44</v>
      </c>
      <c r="K16" s="36">
        <f t="shared" si="4"/>
        <v>10195.44</v>
      </c>
    </row>
    <row r="17" spans="1:11" ht="64.5" x14ac:dyDescent="0.25">
      <c r="A17" s="121"/>
      <c r="B17" s="121"/>
      <c r="C17" s="121"/>
      <c r="D17" s="35" t="s">
        <v>43</v>
      </c>
      <c r="E17" s="32">
        <f t="shared" si="1"/>
        <v>0</v>
      </c>
      <c r="F17" s="36"/>
      <c r="G17" s="45">
        <f t="shared" ref="G17:K17" si="5">G47+G258+G399+G535+G571</f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</row>
    <row r="18" spans="1:11" ht="39" x14ac:dyDescent="0.25">
      <c r="A18" s="121"/>
      <c r="B18" s="121"/>
      <c r="C18" s="121"/>
      <c r="D18" s="35" t="s">
        <v>44</v>
      </c>
      <c r="E18" s="32">
        <f t="shared" si="1"/>
        <v>0</v>
      </c>
      <c r="F18" s="37"/>
      <c r="G18" s="44"/>
      <c r="H18" s="37"/>
      <c r="I18" s="37"/>
      <c r="J18" s="37"/>
      <c r="K18" s="37"/>
    </row>
    <row r="19" spans="1:11" s="27" customFormat="1" x14ac:dyDescent="0.25">
      <c r="A19" s="107" t="s">
        <v>273</v>
      </c>
      <c r="B19" s="107" t="s">
        <v>263</v>
      </c>
      <c r="C19" s="107"/>
      <c r="D19" s="53" t="s">
        <v>45</v>
      </c>
      <c r="E19" s="54">
        <f>SUM(F19:K19)</f>
        <v>29004.959999999992</v>
      </c>
      <c r="F19" s="54">
        <f t="shared" ref="F19:K19" si="6">SUM(F20:F24)</f>
        <v>5743.83</v>
      </c>
      <c r="G19" s="75">
        <f t="shared" si="6"/>
        <v>7255.45</v>
      </c>
      <c r="H19" s="54">
        <f t="shared" si="6"/>
        <v>4001.42</v>
      </c>
      <c r="I19" s="54">
        <f t="shared" si="6"/>
        <v>4001.42</v>
      </c>
      <c r="J19" s="54">
        <f t="shared" si="6"/>
        <v>4001.42</v>
      </c>
      <c r="K19" s="54">
        <f t="shared" si="6"/>
        <v>4001.42</v>
      </c>
    </row>
    <row r="20" spans="1:11" s="27" customFormat="1" ht="51.75" x14ac:dyDescent="0.25">
      <c r="A20" s="107"/>
      <c r="B20" s="107"/>
      <c r="C20" s="107"/>
      <c r="D20" s="55" t="s">
        <v>40</v>
      </c>
      <c r="E20" s="56">
        <f t="shared" ref="E20:E23" si="7">SUM(F20:K20)</f>
        <v>29004.959999999992</v>
      </c>
      <c r="F20" s="72">
        <f>F26+F38</f>
        <v>5743.83</v>
      </c>
      <c r="G20" s="58">
        <f>G26+G38+G32</f>
        <v>7255.45</v>
      </c>
      <c r="H20" s="72">
        <v>4001.42</v>
      </c>
      <c r="I20" s="72">
        <v>4001.42</v>
      </c>
      <c r="J20" s="72">
        <v>4001.42</v>
      </c>
      <c r="K20" s="72">
        <v>4001.42</v>
      </c>
    </row>
    <row r="21" spans="1:11" s="27" customFormat="1" ht="64.5" x14ac:dyDescent="0.25">
      <c r="A21" s="107"/>
      <c r="B21" s="107"/>
      <c r="C21" s="107"/>
      <c r="D21" s="55" t="s">
        <v>41</v>
      </c>
      <c r="E21" s="54">
        <f t="shared" si="7"/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 s="27" customFormat="1" ht="51.75" x14ac:dyDescent="0.25">
      <c r="A22" s="107"/>
      <c r="B22" s="107"/>
      <c r="C22" s="107"/>
      <c r="D22" s="55" t="s">
        <v>42</v>
      </c>
      <c r="E22" s="54">
        <f t="shared" si="7"/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s="27" customFormat="1" ht="64.5" x14ac:dyDescent="0.25">
      <c r="A23" s="107"/>
      <c r="B23" s="107"/>
      <c r="C23" s="107"/>
      <c r="D23" s="55" t="s">
        <v>43</v>
      </c>
      <c r="E23" s="54">
        <f t="shared" si="7"/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s="27" customFormat="1" ht="39" x14ac:dyDescent="0.25">
      <c r="A24" s="107"/>
      <c r="B24" s="107"/>
      <c r="C24" s="107"/>
      <c r="D24" s="55" t="s">
        <v>44</v>
      </c>
      <c r="E24" s="73">
        <f t="shared" ref="E24" si="8">F24+G24+H24+I24+J24+K24</f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s="27" customFormat="1" x14ac:dyDescent="0.25">
      <c r="A25" s="97" t="s">
        <v>46</v>
      </c>
      <c r="B25" s="97" t="s">
        <v>265</v>
      </c>
      <c r="C25" s="97"/>
      <c r="D25" s="40" t="s">
        <v>45</v>
      </c>
      <c r="E25" s="46">
        <f>F25+G25+H25+I25+J25+K25</f>
        <v>24757.229999999996</v>
      </c>
      <c r="F25" s="34">
        <f>F26+F27+F28+F29+F30</f>
        <v>4456.05</v>
      </c>
      <c r="G25" s="47">
        <f t="shared" ref="G25" si="9">G26+G27+G28+G29+G30</f>
        <v>4295.5</v>
      </c>
      <c r="H25" s="47">
        <f t="shared" ref="H25" si="10">H26+H27+H28+H29+H30</f>
        <v>4001.42</v>
      </c>
      <c r="I25" s="47">
        <f t="shared" ref="I25" si="11">I26+I27+I28+I29+I30</f>
        <v>4001.42</v>
      </c>
      <c r="J25" s="47">
        <f t="shared" ref="J25" si="12">J26+J27+J28+J29+J30</f>
        <v>4001.42</v>
      </c>
      <c r="K25" s="47">
        <f t="shared" ref="K25" si="13">K26+K27+K28+K29+K30</f>
        <v>4001.42</v>
      </c>
    </row>
    <row r="26" spans="1:11" s="27" customFormat="1" ht="51.75" x14ac:dyDescent="0.25">
      <c r="A26" s="97"/>
      <c r="B26" s="97"/>
      <c r="C26" s="97"/>
      <c r="D26" s="42" t="s">
        <v>40</v>
      </c>
      <c r="E26" s="46">
        <f t="shared" ref="E26:E30" si="14">F26+G26+H26+I26+J26+K26</f>
        <v>24757.229999999996</v>
      </c>
      <c r="F26" s="37">
        <v>4456.05</v>
      </c>
      <c r="G26" s="45">
        <v>4295.5</v>
      </c>
      <c r="H26" s="44">
        <v>4001.42</v>
      </c>
      <c r="I26" s="44">
        <v>4001.42</v>
      </c>
      <c r="J26" s="44">
        <v>4001.42</v>
      </c>
      <c r="K26" s="44">
        <v>4001.42</v>
      </c>
    </row>
    <row r="27" spans="1:11" s="27" customFormat="1" ht="64.5" x14ac:dyDescent="0.25">
      <c r="A27" s="97"/>
      <c r="B27" s="97"/>
      <c r="C27" s="97"/>
      <c r="D27" s="42" t="s">
        <v>41</v>
      </c>
      <c r="E27" s="46">
        <f t="shared" si="14"/>
        <v>0</v>
      </c>
      <c r="F27" s="36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1.75" x14ac:dyDescent="0.25">
      <c r="A28" s="97"/>
      <c r="B28" s="97"/>
      <c r="C28" s="97"/>
      <c r="D28" s="42" t="s">
        <v>42</v>
      </c>
      <c r="E28" s="46">
        <f t="shared" si="14"/>
        <v>0</v>
      </c>
      <c r="F28" s="36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4.5" x14ac:dyDescent="0.25">
      <c r="A29" s="97"/>
      <c r="B29" s="97"/>
      <c r="C29" s="97"/>
      <c r="D29" s="42" t="s">
        <v>43</v>
      </c>
      <c r="E29" s="46">
        <f t="shared" si="14"/>
        <v>0</v>
      </c>
      <c r="F29" s="36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39" x14ac:dyDescent="0.25">
      <c r="A30" s="97"/>
      <c r="B30" s="97"/>
      <c r="C30" s="97"/>
      <c r="D30" s="42" t="s">
        <v>44</v>
      </c>
      <c r="E30" s="46">
        <f t="shared" si="14"/>
        <v>0</v>
      </c>
      <c r="F30" s="36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 ht="15" customHeight="1" x14ac:dyDescent="0.25">
      <c r="A31" s="97" t="s">
        <v>296</v>
      </c>
      <c r="B31" s="97" t="s">
        <v>295</v>
      </c>
      <c r="C31" s="97"/>
      <c r="D31" s="40" t="s">
        <v>45</v>
      </c>
      <c r="E31" s="46">
        <f>F31+G31+H31+I31+J31+K31</f>
        <v>99.95</v>
      </c>
      <c r="F31" s="34">
        <f>F32+F33+F34+F35+F36</f>
        <v>0</v>
      </c>
      <c r="G31" s="47">
        <f t="shared" ref="G31:K31" si="15">G32+G33+G34+G35+G36</f>
        <v>49.95</v>
      </c>
      <c r="H31" s="47">
        <f t="shared" si="15"/>
        <v>50</v>
      </c>
      <c r="I31" s="47">
        <f t="shared" si="15"/>
        <v>0</v>
      </c>
      <c r="J31" s="47">
        <f t="shared" si="15"/>
        <v>0</v>
      </c>
      <c r="K31" s="47">
        <f t="shared" si="15"/>
        <v>0</v>
      </c>
    </row>
    <row r="32" spans="1:11" s="27" customFormat="1" ht="51.75" x14ac:dyDescent="0.25">
      <c r="A32" s="97"/>
      <c r="B32" s="97"/>
      <c r="C32" s="97"/>
      <c r="D32" s="42" t="s">
        <v>40</v>
      </c>
      <c r="E32" s="46">
        <f t="shared" ref="E32:E36" si="16">F32+G32+H32+I32+J32+K32</f>
        <v>99.95</v>
      </c>
      <c r="F32" s="37">
        <v>0</v>
      </c>
      <c r="G32" s="45">
        <v>49.95</v>
      </c>
      <c r="H32" s="44">
        <v>50</v>
      </c>
      <c r="I32" s="44">
        <v>0</v>
      </c>
      <c r="J32" s="44">
        <v>0</v>
      </c>
      <c r="K32" s="44">
        <v>0</v>
      </c>
    </row>
    <row r="33" spans="1:11" s="27" customFormat="1" ht="64.5" x14ac:dyDescent="0.25">
      <c r="A33" s="97"/>
      <c r="B33" s="97"/>
      <c r="C33" s="97"/>
      <c r="D33" s="42" t="s">
        <v>41</v>
      </c>
      <c r="E33" s="46">
        <f t="shared" si="16"/>
        <v>0</v>
      </c>
      <c r="F33" s="36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1.75" x14ac:dyDescent="0.25">
      <c r="A34" s="97"/>
      <c r="B34" s="97"/>
      <c r="C34" s="97"/>
      <c r="D34" s="42" t="s">
        <v>42</v>
      </c>
      <c r="E34" s="46">
        <f t="shared" si="16"/>
        <v>0</v>
      </c>
      <c r="F34" s="36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4.5" x14ac:dyDescent="0.25">
      <c r="A35" s="97"/>
      <c r="B35" s="97"/>
      <c r="C35" s="97"/>
      <c r="D35" s="42" t="s">
        <v>43</v>
      </c>
      <c r="E35" s="46">
        <f t="shared" si="16"/>
        <v>0</v>
      </c>
      <c r="F35" s="36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39" x14ac:dyDescent="0.25">
      <c r="A36" s="97"/>
      <c r="B36" s="97"/>
      <c r="C36" s="97"/>
      <c r="D36" s="42" t="s">
        <v>44</v>
      </c>
      <c r="E36" s="46">
        <f t="shared" si="16"/>
        <v>0</v>
      </c>
      <c r="F36" s="36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 s="27" customFormat="1" x14ac:dyDescent="0.25">
      <c r="A37" s="97" t="s">
        <v>59</v>
      </c>
      <c r="B37" s="97" t="s">
        <v>290</v>
      </c>
      <c r="C37" s="97"/>
      <c r="D37" s="40" t="s">
        <v>45</v>
      </c>
      <c r="E37" s="46">
        <f>F37+G37+H37+I37+J37+K37</f>
        <v>17721.580000000002</v>
      </c>
      <c r="F37" s="34">
        <f>F38+F39+F40+F41+F42</f>
        <v>1287.78</v>
      </c>
      <c r="G37" s="47">
        <f t="shared" ref="G37:K37" si="17">G38+G39+G40+G41+G42</f>
        <v>2910</v>
      </c>
      <c r="H37" s="47">
        <f t="shared" si="17"/>
        <v>3380.95</v>
      </c>
      <c r="I37" s="47">
        <f t="shared" si="17"/>
        <v>3380.95</v>
      </c>
      <c r="J37" s="47">
        <f t="shared" si="17"/>
        <v>3380.95</v>
      </c>
      <c r="K37" s="47">
        <f t="shared" si="17"/>
        <v>3380.95</v>
      </c>
    </row>
    <row r="38" spans="1:11" s="27" customFormat="1" ht="51.75" x14ac:dyDescent="0.25">
      <c r="A38" s="97"/>
      <c r="B38" s="97"/>
      <c r="C38" s="97"/>
      <c r="D38" s="42" t="s">
        <v>40</v>
      </c>
      <c r="E38" s="46">
        <f t="shared" ref="E38:E42" si="18">F38+G38+H38+I38+J38+K38</f>
        <v>17721.580000000002</v>
      </c>
      <c r="F38" s="37">
        <v>1287.78</v>
      </c>
      <c r="G38" s="45">
        <v>2910</v>
      </c>
      <c r="H38" s="44">
        <v>3380.95</v>
      </c>
      <c r="I38" s="44">
        <v>3380.95</v>
      </c>
      <c r="J38" s="44">
        <v>3380.95</v>
      </c>
      <c r="K38" s="44">
        <v>3380.95</v>
      </c>
    </row>
    <row r="39" spans="1:11" s="27" customFormat="1" ht="64.5" x14ac:dyDescent="0.25">
      <c r="A39" s="97"/>
      <c r="B39" s="97"/>
      <c r="C39" s="97"/>
      <c r="D39" s="42" t="s">
        <v>41</v>
      </c>
      <c r="E39" s="46">
        <f t="shared" si="18"/>
        <v>0</v>
      </c>
      <c r="F39" s="36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</row>
    <row r="40" spans="1:11" s="27" customFormat="1" ht="51.75" x14ac:dyDescent="0.25">
      <c r="A40" s="97"/>
      <c r="B40" s="97"/>
      <c r="C40" s="97"/>
      <c r="D40" s="42" t="s">
        <v>42</v>
      </c>
      <c r="E40" s="46">
        <f t="shared" si="18"/>
        <v>0</v>
      </c>
      <c r="F40" s="36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</row>
    <row r="41" spans="1:11" s="27" customFormat="1" ht="64.5" x14ac:dyDescent="0.25">
      <c r="A41" s="97"/>
      <c r="B41" s="97"/>
      <c r="C41" s="97"/>
      <c r="D41" s="42" t="s">
        <v>43</v>
      </c>
      <c r="E41" s="46">
        <f t="shared" si="18"/>
        <v>0</v>
      </c>
      <c r="F41" s="36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1:11" s="27" customFormat="1" ht="39" x14ac:dyDescent="0.25">
      <c r="A42" s="97"/>
      <c r="B42" s="97"/>
      <c r="C42" s="97"/>
      <c r="D42" s="42" t="s">
        <v>44</v>
      </c>
      <c r="E42" s="46">
        <f t="shared" si="18"/>
        <v>0</v>
      </c>
      <c r="F42" s="36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1:11" x14ac:dyDescent="0.25">
      <c r="A43" s="107" t="s">
        <v>47</v>
      </c>
      <c r="B43" s="107" t="s">
        <v>60</v>
      </c>
      <c r="C43" s="107" t="s">
        <v>63</v>
      </c>
      <c r="D43" s="53" t="s">
        <v>45</v>
      </c>
      <c r="E43" s="54">
        <f>SUM(F43:K43)</f>
        <v>25561.22</v>
      </c>
      <c r="F43" s="54">
        <f>SUM(F44:F48)</f>
        <v>6466.59</v>
      </c>
      <c r="G43" s="52">
        <f t="shared" ref="G43:K43" si="19">SUM(G44:G48)</f>
        <v>6280.6299999999992</v>
      </c>
      <c r="H43" s="54">
        <f t="shared" si="19"/>
        <v>4443.8</v>
      </c>
      <c r="I43" s="54">
        <f t="shared" si="19"/>
        <v>3268.6</v>
      </c>
      <c r="J43" s="54">
        <f t="shared" si="19"/>
        <v>4284.6000000000004</v>
      </c>
      <c r="K43" s="54">
        <f t="shared" si="19"/>
        <v>817</v>
      </c>
    </row>
    <row r="44" spans="1:11" ht="51.75" x14ac:dyDescent="0.25">
      <c r="A44" s="107"/>
      <c r="B44" s="107"/>
      <c r="C44" s="107"/>
      <c r="D44" s="55" t="s">
        <v>40</v>
      </c>
      <c r="E44" s="56">
        <f t="shared" ref="E44:E48" si="20">SUM(F44:K44)</f>
        <v>12538.02</v>
      </c>
      <c r="F44" s="57">
        <f t="shared" ref="F44:K47" si="21">F50+F90+F225</f>
        <v>2644.29</v>
      </c>
      <c r="G44" s="57">
        <f t="shared" si="21"/>
        <v>4625.7299999999996</v>
      </c>
      <c r="H44" s="57">
        <f t="shared" si="21"/>
        <v>1817</v>
      </c>
      <c r="I44" s="57">
        <f t="shared" si="21"/>
        <v>817</v>
      </c>
      <c r="J44" s="57">
        <f t="shared" si="21"/>
        <v>1817</v>
      </c>
      <c r="K44" s="57">
        <f t="shared" si="21"/>
        <v>817</v>
      </c>
    </row>
    <row r="45" spans="1:11" ht="64.5" x14ac:dyDescent="0.25">
      <c r="A45" s="107"/>
      <c r="B45" s="107"/>
      <c r="C45" s="107"/>
      <c r="D45" s="55" t="s">
        <v>41</v>
      </c>
      <c r="E45" s="54">
        <f t="shared" si="20"/>
        <v>13023.2</v>
      </c>
      <c r="F45" s="58">
        <f t="shared" si="21"/>
        <v>3822.3</v>
      </c>
      <c r="G45" s="58">
        <f t="shared" si="21"/>
        <v>1654.9</v>
      </c>
      <c r="H45" s="58">
        <f t="shared" si="21"/>
        <v>2626.8</v>
      </c>
      <c r="I45" s="58">
        <f t="shared" si="21"/>
        <v>2451.6</v>
      </c>
      <c r="J45" s="58">
        <f t="shared" si="21"/>
        <v>2467.6</v>
      </c>
      <c r="K45" s="58">
        <f t="shared" si="21"/>
        <v>0</v>
      </c>
    </row>
    <row r="46" spans="1:11" ht="51.75" x14ac:dyDescent="0.25">
      <c r="A46" s="107"/>
      <c r="B46" s="107"/>
      <c r="C46" s="107"/>
      <c r="D46" s="55" t="s">
        <v>42</v>
      </c>
      <c r="E46" s="54">
        <f t="shared" si="20"/>
        <v>0</v>
      </c>
      <c r="F46" s="58">
        <f t="shared" si="21"/>
        <v>0</v>
      </c>
      <c r="G46" s="58">
        <f t="shared" si="21"/>
        <v>0</v>
      </c>
      <c r="H46" s="58">
        <f t="shared" si="21"/>
        <v>0</v>
      </c>
      <c r="I46" s="58">
        <f t="shared" si="21"/>
        <v>0</v>
      </c>
      <c r="J46" s="58">
        <f t="shared" si="21"/>
        <v>0</v>
      </c>
      <c r="K46" s="58">
        <f t="shared" si="21"/>
        <v>0</v>
      </c>
    </row>
    <row r="47" spans="1:11" ht="64.5" x14ac:dyDescent="0.25">
      <c r="A47" s="107"/>
      <c r="B47" s="107"/>
      <c r="C47" s="107"/>
      <c r="D47" s="55" t="s">
        <v>43</v>
      </c>
      <c r="E47" s="54">
        <f t="shared" si="20"/>
        <v>0</v>
      </c>
      <c r="F47" s="58">
        <f t="shared" si="21"/>
        <v>0</v>
      </c>
      <c r="G47" s="58">
        <f t="shared" si="21"/>
        <v>0</v>
      </c>
      <c r="H47" s="58">
        <f t="shared" si="21"/>
        <v>0</v>
      </c>
      <c r="I47" s="58">
        <f t="shared" si="21"/>
        <v>0</v>
      </c>
      <c r="J47" s="58">
        <f t="shared" si="21"/>
        <v>0</v>
      </c>
      <c r="K47" s="58">
        <f t="shared" si="21"/>
        <v>0</v>
      </c>
    </row>
    <row r="48" spans="1:11" ht="39" x14ac:dyDescent="0.25">
      <c r="A48" s="107"/>
      <c r="B48" s="107"/>
      <c r="C48" s="107"/>
      <c r="D48" s="55" t="s">
        <v>44</v>
      </c>
      <c r="E48" s="54">
        <f t="shared" si="20"/>
        <v>0</v>
      </c>
      <c r="F48" s="58"/>
      <c r="G48" s="58"/>
      <c r="H48" s="58"/>
      <c r="I48" s="58"/>
      <c r="J48" s="58"/>
      <c r="K48" s="58"/>
    </row>
    <row r="49" spans="1:11" x14ac:dyDescent="0.25">
      <c r="A49" s="104" t="s">
        <v>46</v>
      </c>
      <c r="B49" s="104" t="s">
        <v>106</v>
      </c>
      <c r="C49" s="104" t="s">
        <v>63</v>
      </c>
      <c r="D49" s="60" t="s">
        <v>45</v>
      </c>
      <c r="E49" s="62">
        <f>E59+E64</f>
        <v>15553.2</v>
      </c>
      <c r="F49" s="62">
        <f>F50+F51+F52+F53</f>
        <v>4052.3</v>
      </c>
      <c r="G49" s="52">
        <f t="shared" ref="G49:K49" si="22">G50+G51+G52+G53</f>
        <v>4234.8999999999996</v>
      </c>
      <c r="H49" s="62">
        <f t="shared" si="22"/>
        <v>2626.8</v>
      </c>
      <c r="I49" s="62">
        <f t="shared" si="22"/>
        <v>2451.6</v>
      </c>
      <c r="J49" s="62">
        <f t="shared" si="22"/>
        <v>2467.6</v>
      </c>
      <c r="K49" s="62">
        <f t="shared" si="22"/>
        <v>0</v>
      </c>
    </row>
    <row r="50" spans="1:11" ht="51.75" x14ac:dyDescent="0.25">
      <c r="A50" s="105"/>
      <c r="B50" s="105"/>
      <c r="C50" s="105"/>
      <c r="D50" s="63" t="s">
        <v>40</v>
      </c>
      <c r="E50" s="62">
        <f>E60+E66</f>
        <v>15208.1</v>
      </c>
      <c r="F50" s="62">
        <f>F60+F65</f>
        <v>230</v>
      </c>
      <c r="G50" s="62">
        <f>G60+G65+G55</f>
        <v>2580</v>
      </c>
      <c r="H50" s="62">
        <f t="shared" ref="H50:K50" si="23">H60+H65</f>
        <v>0</v>
      </c>
      <c r="I50" s="62">
        <f t="shared" si="23"/>
        <v>0</v>
      </c>
      <c r="J50" s="62">
        <f t="shared" si="23"/>
        <v>0</v>
      </c>
      <c r="K50" s="62">
        <f t="shared" si="23"/>
        <v>0</v>
      </c>
    </row>
    <row r="51" spans="1:11" ht="64.5" x14ac:dyDescent="0.25">
      <c r="A51" s="105"/>
      <c r="B51" s="105"/>
      <c r="C51" s="105"/>
      <c r="D51" s="63" t="s">
        <v>41</v>
      </c>
      <c r="E51" s="62">
        <f>E61+E67</f>
        <v>2000</v>
      </c>
      <c r="F51" s="62">
        <f>F61+F66</f>
        <v>3822.3</v>
      </c>
      <c r="G51" s="62">
        <f>G61+G66+G56</f>
        <v>1654.9</v>
      </c>
      <c r="H51" s="62">
        <f t="shared" ref="H51:K51" si="24">H61+H66</f>
        <v>2626.8</v>
      </c>
      <c r="I51" s="62">
        <f t="shared" si="24"/>
        <v>2451.6</v>
      </c>
      <c r="J51" s="62">
        <f t="shared" si="24"/>
        <v>2467.6</v>
      </c>
      <c r="K51" s="62">
        <f t="shared" si="24"/>
        <v>0</v>
      </c>
    </row>
    <row r="52" spans="1:11" ht="51.75" x14ac:dyDescent="0.25">
      <c r="A52" s="105"/>
      <c r="B52" s="105"/>
      <c r="C52" s="105"/>
      <c r="D52" s="63" t="s">
        <v>42</v>
      </c>
      <c r="E52" s="62">
        <f>E62+E68</f>
        <v>0</v>
      </c>
      <c r="F52" s="62">
        <f>F62+F68</f>
        <v>0</v>
      </c>
      <c r="G52" s="62">
        <f>G62+G68+G57</f>
        <v>0</v>
      </c>
      <c r="H52" s="62">
        <f t="shared" ref="H52:K53" si="25">H62+H68</f>
        <v>0</v>
      </c>
      <c r="I52" s="62">
        <f t="shared" si="25"/>
        <v>0</v>
      </c>
      <c r="J52" s="62">
        <f t="shared" si="25"/>
        <v>0</v>
      </c>
      <c r="K52" s="62">
        <f t="shared" si="25"/>
        <v>0</v>
      </c>
    </row>
    <row r="53" spans="1:11" ht="54.75" customHeight="1" x14ac:dyDescent="0.25">
      <c r="A53" s="106"/>
      <c r="B53" s="106"/>
      <c r="C53" s="106"/>
      <c r="D53" s="63" t="s">
        <v>43</v>
      </c>
      <c r="E53" s="62">
        <f>E63+E69</f>
        <v>0</v>
      </c>
      <c r="F53" s="62">
        <f>F63+F69</f>
        <v>0</v>
      </c>
      <c r="G53" s="62">
        <f>G63+G69</f>
        <v>0</v>
      </c>
      <c r="H53" s="62">
        <f t="shared" si="25"/>
        <v>0</v>
      </c>
      <c r="I53" s="62">
        <f t="shared" si="25"/>
        <v>0</v>
      </c>
      <c r="J53" s="62">
        <f t="shared" si="25"/>
        <v>0</v>
      </c>
      <c r="K53" s="62">
        <f t="shared" si="25"/>
        <v>0</v>
      </c>
    </row>
    <row r="54" spans="1:11" ht="21" customHeight="1" x14ac:dyDescent="0.25">
      <c r="A54" s="101" t="s">
        <v>274</v>
      </c>
      <c r="B54" s="101" t="s">
        <v>291</v>
      </c>
      <c r="C54" s="101"/>
      <c r="D54" s="40" t="s">
        <v>45</v>
      </c>
      <c r="E54" s="43">
        <f>F54+G54+H54+I54+J54+K54</f>
        <v>2510</v>
      </c>
      <c r="F54" s="33">
        <f>F55+F56+F57+F58+F79</f>
        <v>2230</v>
      </c>
      <c r="G54" s="67">
        <f t="shared" ref="G54" si="26">G55+G56+G57+G58+G79</f>
        <v>280</v>
      </c>
      <c r="H54" s="33">
        <f t="shared" ref="H54" si="27">H55+H56+H57+H58+H79</f>
        <v>0</v>
      </c>
      <c r="I54" s="33">
        <f t="shared" ref="I54" si="28">I55+I56+I57+I58+I79</f>
        <v>0</v>
      </c>
      <c r="J54" s="33">
        <f t="shared" ref="J54" si="29">J55+J56+J57+J58+J79</f>
        <v>0</v>
      </c>
      <c r="K54" s="33">
        <f t="shared" ref="K54" si="30">K55+K56+K57+K58+K79</f>
        <v>0</v>
      </c>
    </row>
    <row r="55" spans="1:11" ht="56.25" customHeight="1" x14ac:dyDescent="0.25">
      <c r="A55" s="102"/>
      <c r="B55" s="102"/>
      <c r="C55" s="102"/>
      <c r="D55" s="42" t="s">
        <v>40</v>
      </c>
      <c r="E55" s="43">
        <f t="shared" ref="E55:E57" si="31">F55+G55+H55+I55+J55+K55</f>
        <v>510</v>
      </c>
      <c r="F55" s="68">
        <v>230</v>
      </c>
      <c r="G55" s="48">
        <v>280</v>
      </c>
      <c r="H55" s="48">
        <v>0</v>
      </c>
      <c r="I55" s="48">
        <v>0</v>
      </c>
      <c r="J55" s="48">
        <v>0</v>
      </c>
      <c r="K55" s="48">
        <v>0</v>
      </c>
    </row>
    <row r="56" spans="1:11" ht="34.5" customHeight="1" x14ac:dyDescent="0.25">
      <c r="A56" s="102"/>
      <c r="B56" s="102"/>
      <c r="C56" s="102"/>
      <c r="D56" s="42" t="s">
        <v>41</v>
      </c>
      <c r="E56" s="43">
        <f t="shared" si="31"/>
        <v>2000</v>
      </c>
      <c r="F56" s="69">
        <v>2000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</row>
    <row r="57" spans="1:11" ht="36" customHeight="1" x14ac:dyDescent="0.25">
      <c r="A57" s="102"/>
      <c r="B57" s="102"/>
      <c r="C57" s="102"/>
      <c r="D57" s="42" t="s">
        <v>42</v>
      </c>
      <c r="E57" s="43">
        <f t="shared" si="31"/>
        <v>0</v>
      </c>
      <c r="F57" s="69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</row>
    <row r="58" spans="1:11" ht="38.25" customHeight="1" x14ac:dyDescent="0.25">
      <c r="A58" s="103"/>
      <c r="B58" s="103"/>
      <c r="C58" s="103"/>
      <c r="D58" s="42" t="s">
        <v>43</v>
      </c>
      <c r="E58" s="43">
        <f>F58+G58+H58+I58+J58+K58</f>
        <v>0</v>
      </c>
      <c r="F58" s="69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</row>
    <row r="59" spans="1:11" ht="15.6" customHeight="1" x14ac:dyDescent="0.25">
      <c r="A59" s="101" t="s">
        <v>274</v>
      </c>
      <c r="B59" s="101" t="s">
        <v>74</v>
      </c>
      <c r="C59" s="101"/>
      <c r="D59" s="40" t="s">
        <v>45</v>
      </c>
      <c r="E59" s="43">
        <f>F59+G59+H59+I59+J59+K59</f>
        <v>4530</v>
      </c>
      <c r="F59" s="33">
        <f>F60+F61+F62+F63+F84</f>
        <v>2230</v>
      </c>
      <c r="G59" s="67">
        <f t="shared" ref="G59:K59" si="32">G60+G61+G62+G63+G84</f>
        <v>2300</v>
      </c>
      <c r="H59" s="33">
        <f t="shared" si="32"/>
        <v>0</v>
      </c>
      <c r="I59" s="33">
        <f t="shared" si="32"/>
        <v>0</v>
      </c>
      <c r="J59" s="33">
        <f t="shared" si="32"/>
        <v>0</v>
      </c>
      <c r="K59" s="33">
        <f t="shared" si="32"/>
        <v>0</v>
      </c>
    </row>
    <row r="60" spans="1:11" ht="62.45" customHeight="1" x14ac:dyDescent="0.25">
      <c r="A60" s="102"/>
      <c r="B60" s="102"/>
      <c r="C60" s="102"/>
      <c r="D60" s="42" t="s">
        <v>40</v>
      </c>
      <c r="E60" s="43">
        <f t="shared" ref="E60:E62" si="33">F60+G60+H60+I60+J60+K60</f>
        <v>2530</v>
      </c>
      <c r="F60" s="68">
        <v>230</v>
      </c>
      <c r="G60" s="48">
        <v>2300</v>
      </c>
      <c r="H60" s="48">
        <v>0</v>
      </c>
      <c r="I60" s="48">
        <v>0</v>
      </c>
      <c r="J60" s="48">
        <v>0</v>
      </c>
      <c r="K60" s="48">
        <v>0</v>
      </c>
    </row>
    <row r="61" spans="1:11" ht="64.5" x14ac:dyDescent="0.25">
      <c r="A61" s="102"/>
      <c r="B61" s="102"/>
      <c r="C61" s="102"/>
      <c r="D61" s="42" t="s">
        <v>41</v>
      </c>
      <c r="E61" s="43">
        <f t="shared" si="33"/>
        <v>2000</v>
      </c>
      <c r="F61" s="69">
        <v>2000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</row>
    <row r="62" spans="1:11" ht="51.75" x14ac:dyDescent="0.25">
      <c r="A62" s="102"/>
      <c r="B62" s="102"/>
      <c r="C62" s="102"/>
      <c r="D62" s="42" t="s">
        <v>42</v>
      </c>
      <c r="E62" s="43">
        <f t="shared" si="33"/>
        <v>0</v>
      </c>
      <c r="F62" s="69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</row>
    <row r="63" spans="1:11" ht="64.5" x14ac:dyDescent="0.25">
      <c r="A63" s="103"/>
      <c r="B63" s="103"/>
      <c r="C63" s="103"/>
      <c r="D63" s="42" t="s">
        <v>43</v>
      </c>
      <c r="E63" s="43">
        <f>F63+G63+H63+I63+J63+K63</f>
        <v>0</v>
      </c>
      <c r="F63" s="69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</row>
    <row r="64" spans="1:11" x14ac:dyDescent="0.25">
      <c r="A64" s="101" t="s">
        <v>288</v>
      </c>
      <c r="B64" s="101" t="s">
        <v>278</v>
      </c>
      <c r="C64" s="101"/>
      <c r="D64" s="40" t="s">
        <v>45</v>
      </c>
      <c r="E64" s="49">
        <f>G64+F64+H64+I64+J64+K64</f>
        <v>11023.2</v>
      </c>
      <c r="F64" s="33">
        <f>F65+F66+F67+F68</f>
        <v>1822.3</v>
      </c>
      <c r="G64" s="67">
        <f t="shared" ref="G64:K64" si="34">G65+G66+G67+G68</f>
        <v>1654.9</v>
      </c>
      <c r="H64" s="49">
        <f t="shared" si="34"/>
        <v>2626.8</v>
      </c>
      <c r="I64" s="49">
        <f t="shared" si="34"/>
        <v>2451.6</v>
      </c>
      <c r="J64" s="49">
        <f t="shared" si="34"/>
        <v>2467.6</v>
      </c>
      <c r="K64" s="49">
        <f t="shared" si="34"/>
        <v>0</v>
      </c>
    </row>
    <row r="65" spans="1:11" ht="51.75" x14ac:dyDescent="0.25">
      <c r="A65" s="102"/>
      <c r="B65" s="102"/>
      <c r="C65" s="102"/>
      <c r="D65" s="42" t="s">
        <v>40</v>
      </c>
      <c r="E65" s="43">
        <f>F65+G65+H65+I65+J65+K65</f>
        <v>0</v>
      </c>
      <c r="F65" s="39">
        <v>0</v>
      </c>
      <c r="G65" s="43">
        <v>0</v>
      </c>
      <c r="H65" s="43">
        <v>0</v>
      </c>
      <c r="I65" s="43">
        <v>0</v>
      </c>
      <c r="J65" s="43">
        <v>0</v>
      </c>
      <c r="K65" s="43">
        <f t="shared" ref="K65" si="35">K70+K75+K80+K85</f>
        <v>0</v>
      </c>
    </row>
    <row r="66" spans="1:11" ht="64.5" x14ac:dyDescent="0.25">
      <c r="A66" s="102"/>
      <c r="B66" s="102"/>
      <c r="C66" s="102"/>
      <c r="D66" s="42" t="s">
        <v>41</v>
      </c>
      <c r="E66" s="43">
        <f>F66+G66+G66+H66+I66+J66+K66</f>
        <v>12678.1</v>
      </c>
      <c r="F66" s="39">
        <v>1822.3</v>
      </c>
      <c r="G66" s="43">
        <v>1654.9</v>
      </c>
      <c r="H66" s="43">
        <v>2626.8</v>
      </c>
      <c r="I66" s="43">
        <v>2451.6</v>
      </c>
      <c r="J66" s="43">
        <v>2467.6</v>
      </c>
      <c r="K66" s="43">
        <f t="shared" ref="F66:K68" si="36">K71+K76+K81+K86</f>
        <v>0</v>
      </c>
    </row>
    <row r="67" spans="1:11" ht="51.75" x14ac:dyDescent="0.25">
      <c r="A67" s="102"/>
      <c r="B67" s="102"/>
      <c r="C67" s="102"/>
      <c r="D67" s="42" t="s">
        <v>42</v>
      </c>
      <c r="E67" s="43">
        <f>F67+G67+H67+I67+J67+K67</f>
        <v>0</v>
      </c>
      <c r="F67" s="39">
        <v>0</v>
      </c>
      <c r="G67" s="43">
        <v>0</v>
      </c>
      <c r="H67" s="43">
        <v>0</v>
      </c>
      <c r="I67" s="43">
        <v>0</v>
      </c>
      <c r="J67" s="43">
        <v>0</v>
      </c>
      <c r="K67" s="43">
        <f t="shared" si="36"/>
        <v>0</v>
      </c>
    </row>
    <row r="68" spans="1:11" ht="64.5" x14ac:dyDescent="0.25">
      <c r="A68" s="103"/>
      <c r="B68" s="103"/>
      <c r="C68" s="103"/>
      <c r="D68" s="42" t="s">
        <v>43</v>
      </c>
      <c r="E68" s="43">
        <f>F68+G68+H68+I68+J68+K68</f>
        <v>0</v>
      </c>
      <c r="F68" s="39">
        <f t="shared" si="36"/>
        <v>0</v>
      </c>
      <c r="G68" s="43">
        <f t="shared" si="36"/>
        <v>0</v>
      </c>
      <c r="H68" s="43">
        <f t="shared" si="36"/>
        <v>0</v>
      </c>
      <c r="I68" s="43">
        <f t="shared" si="36"/>
        <v>0</v>
      </c>
      <c r="J68" s="43">
        <f t="shared" si="36"/>
        <v>0</v>
      </c>
      <c r="K68" s="43">
        <f t="shared" si="36"/>
        <v>0</v>
      </c>
    </row>
    <row r="69" spans="1:11" hidden="1" x14ac:dyDescent="0.25">
      <c r="A69" s="122" t="s">
        <v>248</v>
      </c>
      <c r="B69" s="101" t="s">
        <v>75</v>
      </c>
      <c r="C69" s="101"/>
      <c r="D69" s="40" t="s">
        <v>45</v>
      </c>
      <c r="E69" s="43">
        <f t="shared" ref="E69:E132" si="37">F69+G69+H69+I69+J69+K69</f>
        <v>0</v>
      </c>
      <c r="F69" s="33">
        <f>F70+F71+F72+F73</f>
        <v>0</v>
      </c>
      <c r="G69" s="49">
        <f t="shared" ref="G69:K69" si="38">G70+G71+G72+G73</f>
        <v>0</v>
      </c>
      <c r="H69" s="49">
        <f t="shared" si="38"/>
        <v>0</v>
      </c>
      <c r="I69" s="49">
        <f t="shared" si="38"/>
        <v>0</v>
      </c>
      <c r="J69" s="49">
        <f t="shared" si="38"/>
        <v>0</v>
      </c>
      <c r="K69" s="49">
        <f t="shared" si="38"/>
        <v>0</v>
      </c>
    </row>
    <row r="70" spans="1:11" ht="51.75" hidden="1" x14ac:dyDescent="0.25">
      <c r="A70" s="102"/>
      <c r="B70" s="102"/>
      <c r="C70" s="102"/>
      <c r="D70" s="42" t="s">
        <v>40</v>
      </c>
      <c r="E70" s="43">
        <f t="shared" si="37"/>
        <v>0</v>
      </c>
      <c r="F70" s="36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1:11" ht="64.5" hidden="1" x14ac:dyDescent="0.25">
      <c r="A71" s="102"/>
      <c r="B71" s="102"/>
      <c r="C71" s="102"/>
      <c r="D71" s="42" t="s">
        <v>41</v>
      </c>
      <c r="E71" s="43">
        <f t="shared" si="37"/>
        <v>0</v>
      </c>
      <c r="F71" s="36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1:11" ht="51.75" hidden="1" x14ac:dyDescent="0.25">
      <c r="A72" s="102"/>
      <c r="B72" s="102"/>
      <c r="C72" s="102"/>
      <c r="D72" s="42" t="s">
        <v>42</v>
      </c>
      <c r="E72" s="43">
        <f t="shared" si="37"/>
        <v>0</v>
      </c>
      <c r="F72" s="36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1:11" ht="64.5" hidden="1" x14ac:dyDescent="0.25">
      <c r="A73" s="103"/>
      <c r="B73" s="103"/>
      <c r="C73" s="103"/>
      <c r="D73" s="42" t="s">
        <v>43</v>
      </c>
      <c r="E73" s="43">
        <f t="shared" si="37"/>
        <v>0</v>
      </c>
      <c r="F73" s="36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</row>
    <row r="74" spans="1:11" hidden="1" x14ac:dyDescent="0.25">
      <c r="A74" s="112" t="s">
        <v>249</v>
      </c>
      <c r="B74" s="101" t="s">
        <v>77</v>
      </c>
      <c r="C74" s="101"/>
      <c r="D74" s="40" t="s">
        <v>45</v>
      </c>
      <c r="E74" s="43">
        <f t="shared" si="37"/>
        <v>0</v>
      </c>
      <c r="F74" s="33">
        <f>F75+F76+F77+F78</f>
        <v>0</v>
      </c>
      <c r="G74" s="49">
        <f t="shared" ref="G74:K74" si="39">G75+G76+G77+G78</f>
        <v>0</v>
      </c>
      <c r="H74" s="49">
        <f t="shared" si="39"/>
        <v>0</v>
      </c>
      <c r="I74" s="49">
        <f t="shared" si="39"/>
        <v>0</v>
      </c>
      <c r="J74" s="49">
        <f t="shared" si="39"/>
        <v>0</v>
      </c>
      <c r="K74" s="49">
        <f t="shared" si="39"/>
        <v>0</v>
      </c>
    </row>
    <row r="75" spans="1:11" ht="51.75" hidden="1" x14ac:dyDescent="0.25">
      <c r="A75" s="113"/>
      <c r="B75" s="102"/>
      <c r="C75" s="102"/>
      <c r="D75" s="42" t="s">
        <v>40</v>
      </c>
      <c r="E75" s="43">
        <f t="shared" si="37"/>
        <v>0</v>
      </c>
      <c r="F75" s="33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</row>
    <row r="76" spans="1:11" ht="64.5" hidden="1" x14ac:dyDescent="0.25">
      <c r="A76" s="113"/>
      <c r="B76" s="102"/>
      <c r="C76" s="102"/>
      <c r="D76" s="42" t="s">
        <v>41</v>
      </c>
      <c r="E76" s="43">
        <f t="shared" si="37"/>
        <v>0</v>
      </c>
      <c r="F76" s="33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</row>
    <row r="77" spans="1:11" ht="51.75" hidden="1" x14ac:dyDescent="0.25">
      <c r="A77" s="113"/>
      <c r="B77" s="102"/>
      <c r="C77" s="102"/>
      <c r="D77" s="42" t="s">
        <v>42</v>
      </c>
      <c r="E77" s="43">
        <f t="shared" si="37"/>
        <v>0</v>
      </c>
      <c r="F77" s="33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</row>
    <row r="78" spans="1:11" ht="64.5" hidden="1" x14ac:dyDescent="0.25">
      <c r="A78" s="114"/>
      <c r="B78" s="103"/>
      <c r="C78" s="103"/>
      <c r="D78" s="42" t="s">
        <v>43</v>
      </c>
      <c r="E78" s="43">
        <f t="shared" si="37"/>
        <v>0</v>
      </c>
      <c r="F78" s="33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</row>
    <row r="79" spans="1:11" hidden="1" x14ac:dyDescent="0.25">
      <c r="A79" s="112" t="s">
        <v>250</v>
      </c>
      <c r="B79" s="101" t="s">
        <v>78</v>
      </c>
      <c r="C79" s="101"/>
      <c r="D79" s="40" t="s">
        <v>45</v>
      </c>
      <c r="E79" s="43">
        <f t="shared" si="37"/>
        <v>0</v>
      </c>
      <c r="F79" s="33">
        <f>F80+F81+F82+F83</f>
        <v>0</v>
      </c>
      <c r="G79" s="49">
        <f t="shared" ref="G79:K79" si="40">G80+G81+G82+G83</f>
        <v>0</v>
      </c>
      <c r="H79" s="49">
        <f t="shared" si="40"/>
        <v>0</v>
      </c>
      <c r="I79" s="49">
        <f t="shared" si="40"/>
        <v>0</v>
      </c>
      <c r="J79" s="49">
        <f t="shared" si="40"/>
        <v>0</v>
      </c>
      <c r="K79" s="49">
        <f t="shared" si="40"/>
        <v>0</v>
      </c>
    </row>
    <row r="80" spans="1:11" ht="51.75" hidden="1" x14ac:dyDescent="0.25">
      <c r="A80" s="113"/>
      <c r="B80" s="102"/>
      <c r="C80" s="102"/>
      <c r="D80" s="42" t="s">
        <v>40</v>
      </c>
      <c r="E80" s="43">
        <f t="shared" si="37"/>
        <v>0</v>
      </c>
      <c r="F80" s="33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</row>
    <row r="81" spans="1:11" ht="64.5" hidden="1" x14ac:dyDescent="0.25">
      <c r="A81" s="113"/>
      <c r="B81" s="102"/>
      <c r="C81" s="102"/>
      <c r="D81" s="42" t="s">
        <v>41</v>
      </c>
      <c r="E81" s="43">
        <f t="shared" si="37"/>
        <v>0</v>
      </c>
      <c r="F81" s="33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</row>
    <row r="82" spans="1:11" ht="51.75" hidden="1" x14ac:dyDescent="0.25">
      <c r="A82" s="113"/>
      <c r="B82" s="102"/>
      <c r="C82" s="102"/>
      <c r="D82" s="42" t="s">
        <v>42</v>
      </c>
      <c r="E82" s="43">
        <f t="shared" si="37"/>
        <v>0</v>
      </c>
      <c r="F82" s="33">
        <f t="shared" ref="F82:J83" si="41">F83+F84+F85+F86+F257</f>
        <v>0</v>
      </c>
      <c r="G82" s="49">
        <f t="shared" si="41"/>
        <v>0</v>
      </c>
      <c r="H82" s="49">
        <f t="shared" si="41"/>
        <v>0</v>
      </c>
      <c r="I82" s="49">
        <f t="shared" si="41"/>
        <v>0</v>
      </c>
      <c r="J82" s="49">
        <f t="shared" si="41"/>
        <v>0</v>
      </c>
      <c r="K82" s="45">
        <v>0</v>
      </c>
    </row>
    <row r="83" spans="1:11" ht="64.5" hidden="1" x14ac:dyDescent="0.25">
      <c r="A83" s="114"/>
      <c r="B83" s="103"/>
      <c r="C83" s="103"/>
      <c r="D83" s="42" t="s">
        <v>43</v>
      </c>
      <c r="E83" s="43">
        <f t="shared" si="37"/>
        <v>0</v>
      </c>
      <c r="F83" s="33">
        <f t="shared" si="41"/>
        <v>0</v>
      </c>
      <c r="G83" s="49">
        <f t="shared" si="41"/>
        <v>0</v>
      </c>
      <c r="H83" s="49">
        <f t="shared" si="41"/>
        <v>0</v>
      </c>
      <c r="I83" s="49">
        <f t="shared" si="41"/>
        <v>0</v>
      </c>
      <c r="J83" s="49">
        <f t="shared" si="41"/>
        <v>0</v>
      </c>
      <c r="K83" s="45">
        <v>0</v>
      </c>
    </row>
    <row r="84" spans="1:11" ht="15.6" hidden="1" customHeight="1" x14ac:dyDescent="0.25">
      <c r="A84" s="101" t="s">
        <v>251</v>
      </c>
      <c r="B84" s="101" t="s">
        <v>80</v>
      </c>
      <c r="C84" s="101"/>
      <c r="D84" s="40" t="s">
        <v>45</v>
      </c>
      <c r="E84" s="43">
        <f t="shared" si="37"/>
        <v>0</v>
      </c>
      <c r="F84" s="33">
        <f>F85+F86+F87+F88</f>
        <v>0</v>
      </c>
      <c r="G84" s="49">
        <f t="shared" ref="G84:K84" si="42">G85+G86+G87+G88</f>
        <v>0</v>
      </c>
      <c r="H84" s="49">
        <f t="shared" si="42"/>
        <v>0</v>
      </c>
      <c r="I84" s="49">
        <f t="shared" si="42"/>
        <v>0</v>
      </c>
      <c r="J84" s="49">
        <f t="shared" si="42"/>
        <v>0</v>
      </c>
      <c r="K84" s="49">
        <f t="shared" si="42"/>
        <v>0</v>
      </c>
    </row>
    <row r="85" spans="1:11" ht="15.6" hidden="1" customHeight="1" x14ac:dyDescent="0.25">
      <c r="A85" s="102"/>
      <c r="B85" s="102"/>
      <c r="C85" s="102"/>
      <c r="D85" s="42" t="s">
        <v>40</v>
      </c>
      <c r="E85" s="43">
        <f t="shared" si="37"/>
        <v>0</v>
      </c>
      <c r="F85" s="36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64.5" hidden="1" x14ac:dyDescent="0.25">
      <c r="A86" s="102"/>
      <c r="B86" s="102"/>
      <c r="C86" s="102"/>
      <c r="D86" s="42" t="s">
        <v>41</v>
      </c>
      <c r="E86" s="43">
        <f t="shared" si="37"/>
        <v>0</v>
      </c>
      <c r="F86" s="36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</row>
    <row r="87" spans="1:11" ht="51.75" hidden="1" x14ac:dyDescent="0.25">
      <c r="A87" s="102"/>
      <c r="B87" s="102"/>
      <c r="C87" s="102"/>
      <c r="D87" s="42" t="s">
        <v>42</v>
      </c>
      <c r="E87" s="43">
        <f t="shared" si="37"/>
        <v>0</v>
      </c>
      <c r="F87" s="36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</row>
    <row r="88" spans="1:11" ht="64.5" hidden="1" x14ac:dyDescent="0.25">
      <c r="A88" s="103"/>
      <c r="B88" s="103"/>
      <c r="C88" s="103"/>
      <c r="D88" s="42" t="s">
        <v>43</v>
      </c>
      <c r="E88" s="43">
        <f t="shared" si="37"/>
        <v>0</v>
      </c>
      <c r="F88" s="36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1:11" ht="15.6" customHeight="1" x14ac:dyDescent="0.25">
      <c r="A89" s="97" t="s">
        <v>59</v>
      </c>
      <c r="B89" s="97" t="s">
        <v>87</v>
      </c>
      <c r="C89" s="97" t="s">
        <v>64</v>
      </c>
      <c r="D89" s="50" t="s">
        <v>45</v>
      </c>
      <c r="E89" s="43">
        <f t="shared" si="37"/>
        <v>4529.04</v>
      </c>
      <c r="F89" s="38">
        <f>F90+F91+F92+F93</f>
        <v>1483.31</v>
      </c>
      <c r="G89" s="41">
        <f t="shared" ref="G89:K89" si="43">G90+G91+G92+G93</f>
        <v>2045.73</v>
      </c>
      <c r="H89" s="38">
        <f t="shared" si="43"/>
        <v>0</v>
      </c>
      <c r="I89" s="38">
        <f t="shared" si="43"/>
        <v>0</v>
      </c>
      <c r="J89" s="38">
        <f t="shared" si="43"/>
        <v>1000</v>
      </c>
      <c r="K89" s="38">
        <f t="shared" si="43"/>
        <v>0</v>
      </c>
    </row>
    <row r="90" spans="1:11" ht="51.75" x14ac:dyDescent="0.25">
      <c r="A90" s="97"/>
      <c r="B90" s="97"/>
      <c r="C90" s="97"/>
      <c r="D90" s="42" t="s">
        <v>40</v>
      </c>
      <c r="E90" s="43">
        <f t="shared" si="37"/>
        <v>4529.04</v>
      </c>
      <c r="F90" s="38">
        <f>F95+F100+F165</f>
        <v>1483.31</v>
      </c>
      <c r="G90" s="41">
        <f t="shared" ref="G90:K90" si="44">G95+G100+G165</f>
        <v>2045.73</v>
      </c>
      <c r="H90" s="38">
        <f t="shared" si="44"/>
        <v>0</v>
      </c>
      <c r="I90" s="38">
        <f t="shared" si="44"/>
        <v>0</v>
      </c>
      <c r="J90" s="38">
        <f t="shared" si="44"/>
        <v>1000</v>
      </c>
      <c r="K90" s="38">
        <f t="shared" si="44"/>
        <v>0</v>
      </c>
    </row>
    <row r="91" spans="1:11" ht="64.5" x14ac:dyDescent="0.25">
      <c r="A91" s="97"/>
      <c r="B91" s="97"/>
      <c r="C91" s="97"/>
      <c r="D91" s="42" t="s">
        <v>41</v>
      </c>
      <c r="E91" s="43">
        <f t="shared" si="37"/>
        <v>0</v>
      </c>
      <c r="F91" s="38">
        <f>F96+F101+F166+F171</f>
        <v>0</v>
      </c>
      <c r="G91" s="41">
        <f t="shared" ref="G91:K91" si="45">G96+G101+G166+G171</f>
        <v>0</v>
      </c>
      <c r="H91" s="38">
        <f t="shared" si="45"/>
        <v>0</v>
      </c>
      <c r="I91" s="38">
        <f t="shared" si="45"/>
        <v>0</v>
      </c>
      <c r="J91" s="38">
        <f t="shared" si="45"/>
        <v>0</v>
      </c>
      <c r="K91" s="38">
        <f t="shared" si="45"/>
        <v>0</v>
      </c>
    </row>
    <row r="92" spans="1:11" ht="51.75" x14ac:dyDescent="0.25">
      <c r="A92" s="97"/>
      <c r="B92" s="97"/>
      <c r="C92" s="97"/>
      <c r="D92" s="42" t="s">
        <v>42</v>
      </c>
      <c r="E92" s="43">
        <f t="shared" si="37"/>
        <v>0</v>
      </c>
      <c r="F92" s="38">
        <f t="shared" ref="F92:K93" si="46">F97+F172</f>
        <v>0</v>
      </c>
      <c r="G92" s="41">
        <f t="shared" si="46"/>
        <v>0</v>
      </c>
      <c r="H92" s="38">
        <f t="shared" si="46"/>
        <v>0</v>
      </c>
      <c r="I92" s="38">
        <f t="shared" si="46"/>
        <v>0</v>
      </c>
      <c r="J92" s="38">
        <f t="shared" si="46"/>
        <v>0</v>
      </c>
      <c r="K92" s="38">
        <f t="shared" si="46"/>
        <v>0</v>
      </c>
    </row>
    <row r="93" spans="1:11" ht="64.5" x14ac:dyDescent="0.25">
      <c r="A93" s="97"/>
      <c r="B93" s="97"/>
      <c r="C93" s="97"/>
      <c r="D93" s="42" t="s">
        <v>43</v>
      </c>
      <c r="E93" s="43">
        <f t="shared" si="37"/>
        <v>0</v>
      </c>
      <c r="F93" s="38">
        <f t="shared" si="46"/>
        <v>0</v>
      </c>
      <c r="G93" s="41">
        <f t="shared" si="46"/>
        <v>0</v>
      </c>
      <c r="H93" s="38">
        <f t="shared" si="46"/>
        <v>0</v>
      </c>
      <c r="I93" s="38">
        <f t="shared" si="46"/>
        <v>0</v>
      </c>
      <c r="J93" s="38">
        <f t="shared" si="46"/>
        <v>0</v>
      </c>
      <c r="K93" s="38">
        <f t="shared" si="46"/>
        <v>0</v>
      </c>
    </row>
    <row r="94" spans="1:11" ht="15.6" customHeight="1" x14ac:dyDescent="0.25">
      <c r="A94" s="98" t="s">
        <v>83</v>
      </c>
      <c r="B94" s="101" t="s">
        <v>81</v>
      </c>
      <c r="C94" s="101"/>
      <c r="D94" s="40" t="s">
        <v>45</v>
      </c>
      <c r="E94" s="43">
        <f t="shared" si="37"/>
        <v>3759.76</v>
      </c>
      <c r="F94" s="38">
        <f>F95+F96+F97+F98</f>
        <v>1039.76</v>
      </c>
      <c r="G94" s="52">
        <f t="shared" ref="G94:K94" si="47">G95+G96+G97+G98</f>
        <v>1720</v>
      </c>
      <c r="H94" s="38">
        <f t="shared" si="47"/>
        <v>0</v>
      </c>
      <c r="I94" s="38">
        <f t="shared" si="47"/>
        <v>0</v>
      </c>
      <c r="J94" s="38">
        <f t="shared" si="47"/>
        <v>1000</v>
      </c>
      <c r="K94" s="38">
        <f t="shared" si="47"/>
        <v>0</v>
      </c>
    </row>
    <row r="95" spans="1:11" ht="51.75" x14ac:dyDescent="0.25">
      <c r="A95" s="99"/>
      <c r="B95" s="102"/>
      <c r="C95" s="102"/>
      <c r="D95" s="42" t="s">
        <v>40</v>
      </c>
      <c r="E95" s="43">
        <f t="shared" si="37"/>
        <v>3759.76</v>
      </c>
      <c r="F95" s="38">
        <v>1039.76</v>
      </c>
      <c r="G95" s="41">
        <v>1720</v>
      </c>
      <c r="H95" s="41">
        <f t="shared" ref="H95:K95" si="48">H100+H105+H110+H115+H120+H125+H130+H135+H140+H145+H150+H155+H160</f>
        <v>0</v>
      </c>
      <c r="I95" s="41">
        <f t="shared" si="48"/>
        <v>0</v>
      </c>
      <c r="J95" s="41">
        <f t="shared" si="48"/>
        <v>1000</v>
      </c>
      <c r="K95" s="41">
        <f t="shared" si="48"/>
        <v>0</v>
      </c>
    </row>
    <row r="96" spans="1:11" ht="64.5" x14ac:dyDescent="0.25">
      <c r="A96" s="99"/>
      <c r="B96" s="102"/>
      <c r="C96" s="102"/>
      <c r="D96" s="42" t="s">
        <v>41</v>
      </c>
      <c r="E96" s="43">
        <f t="shared" si="37"/>
        <v>0</v>
      </c>
      <c r="F96" s="38">
        <f t="shared" ref="F96:K98" si="49">F101+F106+F111+F116+F121+F126+F131+F136+F141+F146+F151+F156+F161+F171+F176+F181+F186+F191+F196+F201+F206+F211+F216</f>
        <v>0</v>
      </c>
      <c r="G96" s="41">
        <f t="shared" si="49"/>
        <v>0</v>
      </c>
      <c r="H96" s="41">
        <f t="shared" si="49"/>
        <v>0</v>
      </c>
      <c r="I96" s="41">
        <f t="shared" si="49"/>
        <v>0</v>
      </c>
      <c r="J96" s="41">
        <f t="shared" si="49"/>
        <v>0</v>
      </c>
      <c r="K96" s="41">
        <f t="shared" si="49"/>
        <v>0</v>
      </c>
    </row>
    <row r="97" spans="1:11" ht="51.75" x14ac:dyDescent="0.25">
      <c r="A97" s="99"/>
      <c r="B97" s="102"/>
      <c r="C97" s="102"/>
      <c r="D97" s="42" t="s">
        <v>42</v>
      </c>
      <c r="E97" s="43">
        <f t="shared" si="37"/>
        <v>0</v>
      </c>
      <c r="F97" s="38">
        <f t="shared" si="49"/>
        <v>0</v>
      </c>
      <c r="G97" s="41">
        <f t="shared" si="49"/>
        <v>0</v>
      </c>
      <c r="H97" s="41">
        <f t="shared" si="49"/>
        <v>0</v>
      </c>
      <c r="I97" s="41">
        <f t="shared" si="49"/>
        <v>0</v>
      </c>
      <c r="J97" s="41">
        <f t="shared" si="49"/>
        <v>0</v>
      </c>
      <c r="K97" s="41">
        <f t="shared" si="49"/>
        <v>0</v>
      </c>
    </row>
    <row r="98" spans="1:11" ht="64.5" x14ac:dyDescent="0.25">
      <c r="A98" s="100"/>
      <c r="B98" s="103"/>
      <c r="C98" s="103"/>
      <c r="D98" s="42" t="s">
        <v>43</v>
      </c>
      <c r="E98" s="43">
        <f t="shared" si="37"/>
        <v>0</v>
      </c>
      <c r="F98" s="38">
        <f t="shared" si="49"/>
        <v>0</v>
      </c>
      <c r="G98" s="41">
        <f t="shared" si="49"/>
        <v>0</v>
      </c>
      <c r="H98" s="41">
        <f t="shared" si="49"/>
        <v>0</v>
      </c>
      <c r="I98" s="41">
        <f t="shared" si="49"/>
        <v>0</v>
      </c>
      <c r="J98" s="41">
        <f t="shared" si="49"/>
        <v>0</v>
      </c>
      <c r="K98" s="41">
        <f t="shared" si="49"/>
        <v>0</v>
      </c>
    </row>
    <row r="99" spans="1:11" x14ac:dyDescent="0.25">
      <c r="A99" s="98" t="s">
        <v>76</v>
      </c>
      <c r="B99" s="101" t="s">
        <v>275</v>
      </c>
      <c r="C99" s="101"/>
      <c r="D99" s="40" t="s">
        <v>45</v>
      </c>
      <c r="E99" s="43">
        <f t="shared" si="37"/>
        <v>637</v>
      </c>
      <c r="F99" s="33">
        <f>F100+F101+F102+F103</f>
        <v>375</v>
      </c>
      <c r="G99" s="67">
        <f t="shared" ref="G99:K99" si="50">G100+G101+G102+G103</f>
        <v>262</v>
      </c>
      <c r="H99" s="33">
        <f t="shared" si="50"/>
        <v>0</v>
      </c>
      <c r="I99" s="33">
        <f t="shared" si="50"/>
        <v>0</v>
      </c>
      <c r="J99" s="33">
        <f t="shared" si="50"/>
        <v>0</v>
      </c>
      <c r="K99" s="33">
        <f t="shared" si="50"/>
        <v>0</v>
      </c>
    </row>
    <row r="100" spans="1:11" ht="51.75" x14ac:dyDescent="0.25">
      <c r="A100" s="99"/>
      <c r="B100" s="102"/>
      <c r="C100" s="102"/>
      <c r="D100" s="42" t="s">
        <v>40</v>
      </c>
      <c r="E100" s="43">
        <f t="shared" si="37"/>
        <v>637</v>
      </c>
      <c r="F100" s="36">
        <v>375</v>
      </c>
      <c r="G100" s="45">
        <v>262</v>
      </c>
      <c r="H100" s="45">
        <v>0</v>
      </c>
      <c r="I100" s="45">
        <v>0</v>
      </c>
      <c r="J100" s="45">
        <v>0</v>
      </c>
      <c r="K100" s="45">
        <v>0</v>
      </c>
    </row>
    <row r="101" spans="1:11" ht="64.5" x14ac:dyDescent="0.25">
      <c r="A101" s="99"/>
      <c r="B101" s="102"/>
      <c r="C101" s="102"/>
      <c r="D101" s="42" t="s">
        <v>41</v>
      </c>
      <c r="E101" s="43">
        <f t="shared" si="37"/>
        <v>0</v>
      </c>
      <c r="F101" s="36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51.75" x14ac:dyDescent="0.25">
      <c r="A102" s="99"/>
      <c r="B102" s="102"/>
      <c r="C102" s="102"/>
      <c r="D102" s="42" t="s">
        <v>42</v>
      </c>
      <c r="E102" s="43">
        <f t="shared" si="37"/>
        <v>0</v>
      </c>
      <c r="F102" s="36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t="64.5" x14ac:dyDescent="0.25">
      <c r="A103" s="100"/>
      <c r="B103" s="103"/>
      <c r="C103" s="103"/>
      <c r="D103" s="42" t="s">
        <v>43</v>
      </c>
      <c r="E103" s="43">
        <f t="shared" si="37"/>
        <v>0</v>
      </c>
      <c r="F103" s="36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</row>
    <row r="104" spans="1:11" hidden="1" x14ac:dyDescent="0.25">
      <c r="A104" s="112" t="s">
        <v>252</v>
      </c>
      <c r="B104" s="101" t="s">
        <v>107</v>
      </c>
      <c r="C104" s="101"/>
      <c r="D104" s="40" t="s">
        <v>45</v>
      </c>
      <c r="E104" s="43">
        <f t="shared" si="37"/>
        <v>0</v>
      </c>
      <c r="F104" s="33">
        <f>F105+F106+F107+F108</f>
        <v>0</v>
      </c>
      <c r="G104" s="49">
        <f t="shared" ref="G104" si="51">G105+G106+G107+G108</f>
        <v>0</v>
      </c>
      <c r="H104" s="49">
        <f t="shared" ref="H104" si="52">H105+H106+H107+H108</f>
        <v>0</v>
      </c>
      <c r="I104" s="49">
        <f t="shared" ref="I104" si="53">I105+I106+I107+I108</f>
        <v>0</v>
      </c>
      <c r="J104" s="49">
        <f t="shared" ref="J104" si="54">J105+J106+J107+J108</f>
        <v>0</v>
      </c>
      <c r="K104" s="49">
        <f t="shared" ref="K104" si="55">K105+K106+K107+K108</f>
        <v>0</v>
      </c>
    </row>
    <row r="105" spans="1:11" ht="51.75" hidden="1" x14ac:dyDescent="0.25">
      <c r="A105" s="113"/>
      <c r="B105" s="102"/>
      <c r="C105" s="102"/>
      <c r="D105" s="42" t="s">
        <v>40</v>
      </c>
      <c r="E105" s="43">
        <f t="shared" si="37"/>
        <v>0</v>
      </c>
      <c r="F105" s="36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64.5" hidden="1" x14ac:dyDescent="0.25">
      <c r="A106" s="113"/>
      <c r="B106" s="102"/>
      <c r="C106" s="102"/>
      <c r="D106" s="42" t="s">
        <v>41</v>
      </c>
      <c r="E106" s="43">
        <f t="shared" si="37"/>
        <v>0</v>
      </c>
      <c r="F106" s="36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51.75" hidden="1" x14ac:dyDescent="0.25">
      <c r="A107" s="113"/>
      <c r="B107" s="102"/>
      <c r="C107" s="102"/>
      <c r="D107" s="42" t="s">
        <v>42</v>
      </c>
      <c r="E107" s="43">
        <f t="shared" si="37"/>
        <v>0</v>
      </c>
      <c r="F107" s="36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t="64.5" hidden="1" x14ac:dyDescent="0.25">
      <c r="A108" s="114"/>
      <c r="B108" s="103"/>
      <c r="C108" s="103"/>
      <c r="D108" s="42" t="s">
        <v>43</v>
      </c>
      <c r="E108" s="43">
        <f t="shared" si="37"/>
        <v>0</v>
      </c>
      <c r="F108" s="36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</row>
    <row r="109" spans="1:11" hidden="1" x14ac:dyDescent="0.25">
      <c r="A109" s="98" t="s">
        <v>79</v>
      </c>
      <c r="B109" s="101" t="s">
        <v>108</v>
      </c>
      <c r="C109" s="101"/>
      <c r="D109" s="40" t="s">
        <v>45</v>
      </c>
      <c r="E109" s="43">
        <f t="shared" si="37"/>
        <v>0</v>
      </c>
      <c r="F109" s="33">
        <f>F110+F111+F112+F113</f>
        <v>0</v>
      </c>
      <c r="G109" s="49">
        <f t="shared" ref="G109" si="56">G110+G111+G112+G113</f>
        <v>0</v>
      </c>
      <c r="H109" s="49">
        <f t="shared" ref="H109" si="57">H110+H111+H112+H113</f>
        <v>0</v>
      </c>
      <c r="I109" s="49">
        <f t="shared" ref="I109" si="58">I110+I111+I112+I113</f>
        <v>0</v>
      </c>
      <c r="J109" s="49">
        <f t="shared" ref="J109" si="59">J110+J111+J112+J113</f>
        <v>0</v>
      </c>
      <c r="K109" s="49">
        <f t="shared" ref="K109" si="60">K110+K111+K112+K113</f>
        <v>0</v>
      </c>
    </row>
    <row r="110" spans="1:11" ht="51.75" hidden="1" x14ac:dyDescent="0.25">
      <c r="A110" s="99"/>
      <c r="B110" s="102"/>
      <c r="C110" s="102"/>
      <c r="D110" s="42" t="s">
        <v>40</v>
      </c>
      <c r="E110" s="43">
        <f t="shared" si="37"/>
        <v>0</v>
      </c>
      <c r="F110" s="36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64.5" hidden="1" x14ac:dyDescent="0.25">
      <c r="A111" s="99"/>
      <c r="B111" s="102"/>
      <c r="C111" s="102"/>
      <c r="D111" s="42" t="s">
        <v>41</v>
      </c>
      <c r="E111" s="43">
        <f t="shared" si="37"/>
        <v>0</v>
      </c>
      <c r="F111" s="36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51.75" hidden="1" x14ac:dyDescent="0.25">
      <c r="A112" s="99"/>
      <c r="B112" s="102"/>
      <c r="C112" s="102"/>
      <c r="D112" s="42" t="s">
        <v>42</v>
      </c>
      <c r="E112" s="43">
        <f t="shared" si="37"/>
        <v>0</v>
      </c>
      <c r="F112" s="36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64.5" hidden="1" x14ac:dyDescent="0.25">
      <c r="A113" s="100"/>
      <c r="B113" s="103"/>
      <c r="C113" s="103"/>
      <c r="D113" s="42" t="s">
        <v>43</v>
      </c>
      <c r="E113" s="43">
        <f t="shared" si="37"/>
        <v>0</v>
      </c>
      <c r="F113" s="36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</row>
    <row r="114" spans="1:11" hidden="1" x14ac:dyDescent="0.25">
      <c r="A114" s="98" t="s">
        <v>253</v>
      </c>
      <c r="B114" s="108" t="s">
        <v>127</v>
      </c>
      <c r="C114" s="101"/>
      <c r="D114" s="40" t="s">
        <v>45</v>
      </c>
      <c r="E114" s="43">
        <f t="shared" si="37"/>
        <v>0</v>
      </c>
      <c r="F114" s="33">
        <f>F115+F116+F117+F118</f>
        <v>0</v>
      </c>
      <c r="G114" s="49">
        <f t="shared" ref="G114:K114" si="61">G115+G116+G117+G118</f>
        <v>0</v>
      </c>
      <c r="H114" s="49">
        <f t="shared" si="61"/>
        <v>0</v>
      </c>
      <c r="I114" s="49">
        <f t="shared" si="61"/>
        <v>0</v>
      </c>
      <c r="J114" s="49">
        <f t="shared" si="61"/>
        <v>0</v>
      </c>
      <c r="K114" s="49">
        <f t="shared" si="61"/>
        <v>0</v>
      </c>
    </row>
    <row r="115" spans="1:11" ht="51.75" hidden="1" x14ac:dyDescent="0.25">
      <c r="A115" s="99"/>
      <c r="B115" s="102"/>
      <c r="C115" s="102"/>
      <c r="D115" s="42" t="s">
        <v>40</v>
      </c>
      <c r="E115" s="43">
        <f t="shared" si="37"/>
        <v>0</v>
      </c>
      <c r="F115" s="36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64.5" hidden="1" x14ac:dyDescent="0.25">
      <c r="A116" s="99"/>
      <c r="B116" s="102"/>
      <c r="C116" s="102"/>
      <c r="D116" s="42" t="s">
        <v>41</v>
      </c>
      <c r="E116" s="43">
        <f t="shared" si="37"/>
        <v>0</v>
      </c>
      <c r="F116" s="36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51.75" hidden="1" x14ac:dyDescent="0.25">
      <c r="A117" s="99"/>
      <c r="B117" s="102"/>
      <c r="C117" s="102"/>
      <c r="D117" s="42" t="s">
        <v>42</v>
      </c>
      <c r="E117" s="43">
        <f t="shared" si="37"/>
        <v>0</v>
      </c>
      <c r="F117" s="36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t="64.5" hidden="1" x14ac:dyDescent="0.25">
      <c r="A118" s="100"/>
      <c r="B118" s="103"/>
      <c r="C118" s="103"/>
      <c r="D118" s="42" t="s">
        <v>43</v>
      </c>
      <c r="E118" s="43">
        <f t="shared" si="37"/>
        <v>0</v>
      </c>
      <c r="F118" s="36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</row>
    <row r="119" spans="1:11" hidden="1" x14ac:dyDescent="0.25">
      <c r="A119" s="98" t="s">
        <v>254</v>
      </c>
      <c r="B119" s="108" t="s">
        <v>113</v>
      </c>
      <c r="C119" s="101"/>
      <c r="D119" s="40" t="s">
        <v>45</v>
      </c>
      <c r="E119" s="43">
        <f t="shared" si="37"/>
        <v>0</v>
      </c>
      <c r="F119" s="33">
        <f>F120+F121+F122+F123</f>
        <v>0</v>
      </c>
      <c r="G119" s="49">
        <f t="shared" ref="G119:K119" si="62">G120+G121+G122+G123</f>
        <v>0</v>
      </c>
      <c r="H119" s="49">
        <f t="shared" si="62"/>
        <v>0</v>
      </c>
      <c r="I119" s="49">
        <f t="shared" si="62"/>
        <v>0</v>
      </c>
      <c r="J119" s="49">
        <f t="shared" si="62"/>
        <v>0</v>
      </c>
      <c r="K119" s="49">
        <f t="shared" si="62"/>
        <v>0</v>
      </c>
    </row>
    <row r="120" spans="1:11" ht="51.75" hidden="1" x14ac:dyDescent="0.25">
      <c r="A120" s="99"/>
      <c r="B120" s="102"/>
      <c r="C120" s="102"/>
      <c r="D120" s="42" t="s">
        <v>40</v>
      </c>
      <c r="E120" s="43">
        <f t="shared" si="37"/>
        <v>0</v>
      </c>
      <c r="F120" s="36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64.5" hidden="1" x14ac:dyDescent="0.25">
      <c r="A121" s="99"/>
      <c r="B121" s="102"/>
      <c r="C121" s="102"/>
      <c r="D121" s="42" t="s">
        <v>41</v>
      </c>
      <c r="E121" s="43">
        <f t="shared" si="37"/>
        <v>0</v>
      </c>
      <c r="F121" s="36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51.75" hidden="1" x14ac:dyDescent="0.25">
      <c r="A122" s="99"/>
      <c r="B122" s="102"/>
      <c r="C122" s="102"/>
      <c r="D122" s="42" t="s">
        <v>42</v>
      </c>
      <c r="E122" s="43">
        <f t="shared" si="37"/>
        <v>0</v>
      </c>
      <c r="F122" s="36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t="64.5" hidden="1" x14ac:dyDescent="0.25">
      <c r="A123" s="100"/>
      <c r="B123" s="103"/>
      <c r="C123" s="103"/>
      <c r="D123" s="42" t="s">
        <v>43</v>
      </c>
      <c r="E123" s="43">
        <f t="shared" si="37"/>
        <v>0</v>
      </c>
      <c r="F123" s="36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</row>
    <row r="124" spans="1:11" ht="15.6" hidden="1" customHeight="1" x14ac:dyDescent="0.25">
      <c r="A124" s="98" t="s">
        <v>112</v>
      </c>
      <c r="B124" s="108" t="s">
        <v>114</v>
      </c>
      <c r="C124" s="101"/>
      <c r="D124" s="40" t="s">
        <v>45</v>
      </c>
      <c r="E124" s="43">
        <f t="shared" si="37"/>
        <v>0</v>
      </c>
      <c r="F124" s="33">
        <f>F125+F126+F127+F128</f>
        <v>0</v>
      </c>
      <c r="G124" s="49">
        <f t="shared" ref="G124:K124" si="63">G125+G126+G127+G128</f>
        <v>0</v>
      </c>
      <c r="H124" s="49">
        <f t="shared" si="63"/>
        <v>0</v>
      </c>
      <c r="I124" s="49">
        <f t="shared" si="63"/>
        <v>0</v>
      </c>
      <c r="J124" s="49">
        <f t="shared" si="63"/>
        <v>0</v>
      </c>
      <c r="K124" s="49">
        <f t="shared" si="63"/>
        <v>0</v>
      </c>
    </row>
    <row r="125" spans="1:11" ht="51.75" hidden="1" x14ac:dyDescent="0.25">
      <c r="A125" s="99"/>
      <c r="B125" s="102"/>
      <c r="C125" s="102"/>
      <c r="D125" s="42" t="s">
        <v>40</v>
      </c>
      <c r="E125" s="43">
        <f t="shared" si="37"/>
        <v>0</v>
      </c>
      <c r="F125" s="36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64.5" hidden="1" x14ac:dyDescent="0.25">
      <c r="A126" s="99"/>
      <c r="B126" s="102"/>
      <c r="C126" s="102"/>
      <c r="D126" s="42" t="s">
        <v>41</v>
      </c>
      <c r="E126" s="43">
        <f t="shared" si="37"/>
        <v>0</v>
      </c>
      <c r="F126" s="36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51.75" hidden="1" x14ac:dyDescent="0.25">
      <c r="A127" s="99"/>
      <c r="B127" s="102"/>
      <c r="C127" s="102"/>
      <c r="D127" s="42" t="s">
        <v>42</v>
      </c>
      <c r="E127" s="43">
        <f t="shared" si="37"/>
        <v>0</v>
      </c>
      <c r="F127" s="36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64.5" hidden="1" x14ac:dyDescent="0.25">
      <c r="A128" s="100"/>
      <c r="B128" s="103"/>
      <c r="C128" s="103"/>
      <c r="D128" s="42" t="s">
        <v>43</v>
      </c>
      <c r="E128" s="43">
        <f t="shared" si="37"/>
        <v>0</v>
      </c>
      <c r="F128" s="36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</row>
    <row r="129" spans="1:11" hidden="1" x14ac:dyDescent="0.25">
      <c r="A129" s="98" t="s">
        <v>255</v>
      </c>
      <c r="B129" s="108" t="s">
        <v>126</v>
      </c>
      <c r="C129" s="101"/>
      <c r="D129" s="40" t="s">
        <v>45</v>
      </c>
      <c r="E129" s="43">
        <f t="shared" si="37"/>
        <v>0</v>
      </c>
      <c r="F129" s="33">
        <f>F130+F131+F132+F133</f>
        <v>0</v>
      </c>
      <c r="G129" s="49">
        <f t="shared" ref="G129:K129" si="64">G130+G131+G132+G133</f>
        <v>0</v>
      </c>
      <c r="H129" s="49">
        <f t="shared" si="64"/>
        <v>0</v>
      </c>
      <c r="I129" s="49">
        <f t="shared" si="64"/>
        <v>0</v>
      </c>
      <c r="J129" s="49">
        <f t="shared" si="64"/>
        <v>0</v>
      </c>
      <c r="K129" s="49">
        <f t="shared" si="64"/>
        <v>0</v>
      </c>
    </row>
    <row r="130" spans="1:11" ht="51.75" hidden="1" x14ac:dyDescent="0.25">
      <c r="A130" s="99"/>
      <c r="B130" s="102"/>
      <c r="C130" s="102"/>
      <c r="D130" s="42" t="s">
        <v>40</v>
      </c>
      <c r="E130" s="43">
        <f t="shared" si="37"/>
        <v>0</v>
      </c>
      <c r="F130" s="36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64.5" hidden="1" x14ac:dyDescent="0.25">
      <c r="A131" s="99"/>
      <c r="B131" s="102"/>
      <c r="C131" s="102"/>
      <c r="D131" s="42" t="s">
        <v>41</v>
      </c>
      <c r="E131" s="43">
        <f t="shared" si="37"/>
        <v>0</v>
      </c>
      <c r="F131" s="36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51.75" hidden="1" x14ac:dyDescent="0.25">
      <c r="A132" s="99"/>
      <c r="B132" s="102"/>
      <c r="C132" s="102"/>
      <c r="D132" s="42" t="s">
        <v>42</v>
      </c>
      <c r="E132" s="43">
        <f t="shared" si="37"/>
        <v>0</v>
      </c>
      <c r="F132" s="36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t="64.5" hidden="1" x14ac:dyDescent="0.25">
      <c r="A133" s="100"/>
      <c r="B133" s="103"/>
      <c r="C133" s="103"/>
      <c r="D133" s="42" t="s">
        <v>43</v>
      </c>
      <c r="E133" s="43">
        <f t="shared" ref="E133:E196" si="65">F133+G133+H133+I133+J133+K133</f>
        <v>0</v>
      </c>
      <c r="F133" s="36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</row>
    <row r="134" spans="1:11" hidden="1" x14ac:dyDescent="0.25">
      <c r="A134" s="98" t="s">
        <v>256</v>
      </c>
      <c r="B134" s="108" t="s">
        <v>129</v>
      </c>
      <c r="C134" s="101"/>
      <c r="D134" s="40" t="s">
        <v>45</v>
      </c>
      <c r="E134" s="43">
        <f t="shared" si="65"/>
        <v>0</v>
      </c>
      <c r="F134" s="33">
        <f>F135+F136+F137+F138</f>
        <v>0</v>
      </c>
      <c r="G134" s="49">
        <f t="shared" ref="G134:K134" si="66">G135+G136+G137+G138</f>
        <v>0</v>
      </c>
      <c r="H134" s="49">
        <f t="shared" si="66"/>
        <v>0</v>
      </c>
      <c r="I134" s="49">
        <f t="shared" si="66"/>
        <v>0</v>
      </c>
      <c r="J134" s="49">
        <f t="shared" si="66"/>
        <v>0</v>
      </c>
      <c r="K134" s="49">
        <f t="shared" si="66"/>
        <v>0</v>
      </c>
    </row>
    <row r="135" spans="1:11" ht="51.75" hidden="1" x14ac:dyDescent="0.25">
      <c r="A135" s="99"/>
      <c r="B135" s="102"/>
      <c r="C135" s="102"/>
      <c r="D135" s="42" t="s">
        <v>40</v>
      </c>
      <c r="E135" s="43">
        <f t="shared" si="65"/>
        <v>0</v>
      </c>
      <c r="F135" s="36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64.5" hidden="1" x14ac:dyDescent="0.25">
      <c r="A136" s="99"/>
      <c r="B136" s="102"/>
      <c r="C136" s="102"/>
      <c r="D136" s="42" t="s">
        <v>41</v>
      </c>
      <c r="E136" s="43">
        <f t="shared" si="65"/>
        <v>0</v>
      </c>
      <c r="F136" s="36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51.75" hidden="1" x14ac:dyDescent="0.25">
      <c r="A137" s="99"/>
      <c r="B137" s="102"/>
      <c r="C137" s="102"/>
      <c r="D137" s="42" t="s">
        <v>42</v>
      </c>
      <c r="E137" s="43">
        <f t="shared" si="65"/>
        <v>0</v>
      </c>
      <c r="F137" s="36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t="64.5" hidden="1" x14ac:dyDescent="0.25">
      <c r="A138" s="100"/>
      <c r="B138" s="103"/>
      <c r="C138" s="103"/>
      <c r="D138" s="42" t="s">
        <v>43</v>
      </c>
      <c r="E138" s="43">
        <f t="shared" si="65"/>
        <v>0</v>
      </c>
      <c r="F138" s="36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</row>
    <row r="139" spans="1:11" ht="15.6" hidden="1" customHeight="1" x14ac:dyDescent="0.25">
      <c r="A139" s="98" t="s">
        <v>257</v>
      </c>
      <c r="B139" s="108" t="s">
        <v>128</v>
      </c>
      <c r="C139" s="101"/>
      <c r="D139" s="40" t="s">
        <v>45</v>
      </c>
      <c r="E139" s="43">
        <f t="shared" si="65"/>
        <v>0</v>
      </c>
      <c r="F139" s="33">
        <f>F140+F141+F142+F143</f>
        <v>0</v>
      </c>
      <c r="G139" s="49">
        <f t="shared" ref="G139:K139" si="67">G140+G141+G142+G143</f>
        <v>0</v>
      </c>
      <c r="H139" s="49">
        <f t="shared" si="67"/>
        <v>0</v>
      </c>
      <c r="I139" s="49">
        <f t="shared" si="67"/>
        <v>0</v>
      </c>
      <c r="J139" s="49">
        <f t="shared" si="67"/>
        <v>0</v>
      </c>
      <c r="K139" s="49">
        <f t="shared" si="67"/>
        <v>0</v>
      </c>
    </row>
    <row r="140" spans="1:11" ht="51.75" hidden="1" x14ac:dyDescent="0.25">
      <c r="A140" s="99"/>
      <c r="B140" s="102"/>
      <c r="C140" s="102"/>
      <c r="D140" s="42" t="s">
        <v>40</v>
      </c>
      <c r="E140" s="43">
        <f t="shared" si="65"/>
        <v>0</v>
      </c>
      <c r="F140" s="36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77.45" hidden="1" customHeight="1" x14ac:dyDescent="0.25">
      <c r="A141" s="99"/>
      <c r="B141" s="102"/>
      <c r="C141" s="102"/>
      <c r="D141" s="42" t="s">
        <v>41</v>
      </c>
      <c r="E141" s="43">
        <f t="shared" si="65"/>
        <v>0</v>
      </c>
      <c r="F141" s="36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51.75" hidden="1" x14ac:dyDescent="0.25">
      <c r="A142" s="99"/>
      <c r="B142" s="102"/>
      <c r="C142" s="102"/>
      <c r="D142" s="42" t="s">
        <v>42</v>
      </c>
      <c r="E142" s="43">
        <f t="shared" si="65"/>
        <v>0</v>
      </c>
      <c r="F142" s="36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t="64.5" hidden="1" x14ac:dyDescent="0.25">
      <c r="A143" s="100"/>
      <c r="B143" s="103"/>
      <c r="C143" s="103"/>
      <c r="D143" s="42" t="s">
        <v>43</v>
      </c>
      <c r="E143" s="43">
        <f t="shared" si="65"/>
        <v>0</v>
      </c>
      <c r="F143" s="36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</row>
    <row r="144" spans="1:11" hidden="1" x14ac:dyDescent="0.25">
      <c r="A144" s="98" t="s">
        <v>258</v>
      </c>
      <c r="B144" s="108" t="s">
        <v>130</v>
      </c>
      <c r="C144" s="101"/>
      <c r="D144" s="40" t="s">
        <v>45</v>
      </c>
      <c r="E144" s="43">
        <f t="shared" si="65"/>
        <v>0</v>
      </c>
      <c r="F144" s="33">
        <f>F145+F146+F147+F148</f>
        <v>0</v>
      </c>
      <c r="G144" s="49">
        <f t="shared" ref="G144:K144" si="68">G145+G146+G147+G148</f>
        <v>0</v>
      </c>
      <c r="H144" s="49">
        <f t="shared" si="68"/>
        <v>0</v>
      </c>
      <c r="I144" s="49">
        <f t="shared" si="68"/>
        <v>0</v>
      </c>
      <c r="J144" s="49">
        <f t="shared" si="68"/>
        <v>0</v>
      </c>
      <c r="K144" s="49">
        <f t="shared" si="68"/>
        <v>0</v>
      </c>
    </row>
    <row r="145" spans="1:11" ht="15.6" hidden="1" customHeight="1" x14ac:dyDescent="0.25">
      <c r="A145" s="99"/>
      <c r="B145" s="102"/>
      <c r="C145" s="102"/>
      <c r="D145" s="42" t="s">
        <v>40</v>
      </c>
      <c r="E145" s="43">
        <f t="shared" si="65"/>
        <v>0</v>
      </c>
      <c r="F145" s="36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79.150000000000006" hidden="1" customHeight="1" x14ac:dyDescent="0.25">
      <c r="A146" s="99"/>
      <c r="B146" s="102"/>
      <c r="C146" s="102"/>
      <c r="D146" s="42" t="s">
        <v>41</v>
      </c>
      <c r="E146" s="43">
        <f t="shared" si="65"/>
        <v>0</v>
      </c>
      <c r="F146" s="36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51.75" hidden="1" x14ac:dyDescent="0.25">
      <c r="A147" s="99"/>
      <c r="B147" s="102"/>
      <c r="C147" s="102"/>
      <c r="D147" s="42" t="s">
        <v>42</v>
      </c>
      <c r="E147" s="43">
        <f t="shared" si="65"/>
        <v>0</v>
      </c>
      <c r="F147" s="36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t="64.5" hidden="1" x14ac:dyDescent="0.25">
      <c r="A148" s="100"/>
      <c r="B148" s="103"/>
      <c r="C148" s="103"/>
      <c r="D148" s="42" t="s">
        <v>43</v>
      </c>
      <c r="E148" s="43">
        <f t="shared" si="65"/>
        <v>0</v>
      </c>
      <c r="F148" s="36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</row>
    <row r="149" spans="1:11" hidden="1" x14ac:dyDescent="0.25">
      <c r="A149" s="98" t="s">
        <v>131</v>
      </c>
      <c r="B149" s="108" t="s">
        <v>134</v>
      </c>
      <c r="C149" s="101"/>
      <c r="D149" s="40" t="s">
        <v>45</v>
      </c>
      <c r="E149" s="43">
        <f t="shared" si="65"/>
        <v>0</v>
      </c>
      <c r="F149" s="33">
        <f>F150+F151+F152+F153</f>
        <v>0</v>
      </c>
      <c r="G149" s="49">
        <f t="shared" ref="G149:K149" si="69">G150+G151+G152+G153</f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</row>
    <row r="150" spans="1:11" ht="15.6" hidden="1" customHeight="1" x14ac:dyDescent="0.25">
      <c r="A150" s="99"/>
      <c r="B150" s="102"/>
      <c r="C150" s="102"/>
      <c r="D150" s="42" t="s">
        <v>40</v>
      </c>
      <c r="E150" s="43">
        <f t="shared" si="65"/>
        <v>0</v>
      </c>
      <c r="F150" s="36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80.45" hidden="1" customHeight="1" x14ac:dyDescent="0.25">
      <c r="A151" s="99"/>
      <c r="B151" s="102"/>
      <c r="C151" s="102"/>
      <c r="D151" s="42" t="s">
        <v>41</v>
      </c>
      <c r="E151" s="43">
        <f t="shared" si="65"/>
        <v>0</v>
      </c>
      <c r="F151" s="36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51.75" hidden="1" x14ac:dyDescent="0.25">
      <c r="A152" s="99"/>
      <c r="B152" s="102"/>
      <c r="C152" s="102"/>
      <c r="D152" s="42" t="s">
        <v>42</v>
      </c>
      <c r="E152" s="43">
        <f t="shared" si="65"/>
        <v>0</v>
      </c>
      <c r="F152" s="36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64.5" hidden="1" x14ac:dyDescent="0.25">
      <c r="A153" s="100"/>
      <c r="B153" s="103"/>
      <c r="C153" s="103"/>
      <c r="D153" s="42" t="s">
        <v>43</v>
      </c>
      <c r="E153" s="43">
        <f t="shared" si="65"/>
        <v>0</v>
      </c>
      <c r="F153" s="36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</row>
    <row r="154" spans="1:11" hidden="1" x14ac:dyDescent="0.25">
      <c r="A154" s="98" t="s">
        <v>132</v>
      </c>
      <c r="B154" s="108" t="s">
        <v>135</v>
      </c>
      <c r="C154" s="101"/>
      <c r="D154" s="40" t="s">
        <v>45</v>
      </c>
      <c r="E154" s="43">
        <f t="shared" si="65"/>
        <v>1000</v>
      </c>
      <c r="F154" s="33">
        <f t="shared" ref="F154:K154" si="70">F155+F156+F157+F158</f>
        <v>0</v>
      </c>
      <c r="G154" s="49">
        <f t="shared" si="70"/>
        <v>0</v>
      </c>
      <c r="H154" s="49">
        <f t="shared" si="70"/>
        <v>0</v>
      </c>
      <c r="I154" s="49">
        <f t="shared" si="70"/>
        <v>0</v>
      </c>
      <c r="J154" s="49">
        <f t="shared" si="70"/>
        <v>1000</v>
      </c>
      <c r="K154" s="49">
        <f t="shared" si="70"/>
        <v>0</v>
      </c>
    </row>
    <row r="155" spans="1:11" ht="51.75" hidden="1" x14ac:dyDescent="0.25">
      <c r="A155" s="99"/>
      <c r="B155" s="102"/>
      <c r="C155" s="102"/>
      <c r="D155" s="42" t="s">
        <v>40</v>
      </c>
      <c r="E155" s="43">
        <f t="shared" si="65"/>
        <v>1000</v>
      </c>
      <c r="F155" s="36">
        <v>0</v>
      </c>
      <c r="G155" s="45">
        <v>0</v>
      </c>
      <c r="H155" s="45">
        <v>0</v>
      </c>
      <c r="I155" s="45">
        <v>0</v>
      </c>
      <c r="J155" s="45">
        <v>1000</v>
      </c>
      <c r="K155" s="45">
        <v>0</v>
      </c>
    </row>
    <row r="156" spans="1:11" ht="81" hidden="1" customHeight="1" x14ac:dyDescent="0.25">
      <c r="A156" s="99"/>
      <c r="B156" s="102"/>
      <c r="C156" s="102"/>
      <c r="D156" s="42" t="s">
        <v>41</v>
      </c>
      <c r="E156" s="43">
        <f t="shared" si="65"/>
        <v>0</v>
      </c>
      <c r="F156" s="36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51.75" hidden="1" x14ac:dyDescent="0.25">
      <c r="A157" s="99"/>
      <c r="B157" s="102"/>
      <c r="C157" s="102"/>
      <c r="D157" s="42" t="s">
        <v>42</v>
      </c>
      <c r="E157" s="43">
        <f t="shared" si="65"/>
        <v>0</v>
      </c>
      <c r="F157" s="36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t="64.5" hidden="1" x14ac:dyDescent="0.25">
      <c r="A158" s="100"/>
      <c r="B158" s="103"/>
      <c r="C158" s="103"/>
      <c r="D158" s="42" t="s">
        <v>43</v>
      </c>
      <c r="E158" s="43">
        <f t="shared" si="65"/>
        <v>0</v>
      </c>
      <c r="F158" s="36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</row>
    <row r="159" spans="1:11" hidden="1" x14ac:dyDescent="0.25">
      <c r="A159" s="98" t="s">
        <v>133</v>
      </c>
      <c r="B159" s="108" t="s">
        <v>136</v>
      </c>
      <c r="C159" s="101"/>
      <c r="D159" s="40" t="s">
        <v>45</v>
      </c>
      <c r="E159" s="43">
        <f t="shared" si="65"/>
        <v>0</v>
      </c>
      <c r="F159" s="33">
        <f>F160+F161+F162+F163</f>
        <v>0</v>
      </c>
      <c r="G159" s="49">
        <f t="shared" ref="G159:K159" si="71">G160+G161+G162+G163</f>
        <v>0</v>
      </c>
      <c r="H159" s="49">
        <f t="shared" si="71"/>
        <v>0</v>
      </c>
      <c r="I159" s="49">
        <f t="shared" si="71"/>
        <v>0</v>
      </c>
      <c r="J159" s="49">
        <f t="shared" si="71"/>
        <v>0</v>
      </c>
      <c r="K159" s="49">
        <f t="shared" si="71"/>
        <v>0</v>
      </c>
    </row>
    <row r="160" spans="1:11" ht="51.75" hidden="1" x14ac:dyDescent="0.25">
      <c r="A160" s="99"/>
      <c r="B160" s="102"/>
      <c r="C160" s="102"/>
      <c r="D160" s="42" t="s">
        <v>40</v>
      </c>
      <c r="E160" s="43">
        <f t="shared" si="65"/>
        <v>0</v>
      </c>
      <c r="F160" s="36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</row>
    <row r="161" spans="1:11" ht="64.5" hidden="1" x14ac:dyDescent="0.25">
      <c r="A161" s="99"/>
      <c r="B161" s="102"/>
      <c r="C161" s="102"/>
      <c r="D161" s="42" t="s">
        <v>41</v>
      </c>
      <c r="E161" s="43">
        <f t="shared" si="65"/>
        <v>0</v>
      </c>
      <c r="F161" s="36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</row>
    <row r="162" spans="1:11" ht="51.75" hidden="1" x14ac:dyDescent="0.25">
      <c r="A162" s="99"/>
      <c r="B162" s="102"/>
      <c r="C162" s="102"/>
      <c r="D162" s="42" t="s">
        <v>42</v>
      </c>
      <c r="E162" s="43">
        <f t="shared" si="65"/>
        <v>0</v>
      </c>
      <c r="F162" s="36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</row>
    <row r="163" spans="1:11" ht="64.5" hidden="1" x14ac:dyDescent="0.25">
      <c r="A163" s="100"/>
      <c r="B163" s="103"/>
      <c r="C163" s="103"/>
      <c r="D163" s="42" t="s">
        <v>43</v>
      </c>
      <c r="E163" s="43">
        <f t="shared" si="65"/>
        <v>0</v>
      </c>
      <c r="F163" s="36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</row>
    <row r="164" spans="1:11" ht="15.6" customHeight="1" x14ac:dyDescent="0.25">
      <c r="A164" s="98" t="s">
        <v>276</v>
      </c>
      <c r="B164" s="108" t="s">
        <v>277</v>
      </c>
      <c r="C164" s="101"/>
      <c r="D164" s="40" t="s">
        <v>45</v>
      </c>
      <c r="E164" s="43">
        <f t="shared" si="65"/>
        <v>132.28</v>
      </c>
      <c r="F164" s="33">
        <f>F165+F166+F167+F168</f>
        <v>68.55</v>
      </c>
      <c r="G164" s="67">
        <f t="shared" ref="G164:K164" si="72">G165+G166+G167+G168</f>
        <v>63.73</v>
      </c>
      <c r="H164" s="33">
        <f t="shared" si="72"/>
        <v>0</v>
      </c>
      <c r="I164" s="33">
        <f t="shared" si="72"/>
        <v>0</v>
      </c>
      <c r="J164" s="33">
        <f t="shared" si="72"/>
        <v>0</v>
      </c>
      <c r="K164" s="33">
        <f t="shared" si="72"/>
        <v>0</v>
      </c>
    </row>
    <row r="165" spans="1:11" ht="51.75" x14ac:dyDescent="0.25">
      <c r="A165" s="99"/>
      <c r="B165" s="109"/>
      <c r="C165" s="102"/>
      <c r="D165" s="42" t="s">
        <v>40</v>
      </c>
      <c r="E165" s="43">
        <f t="shared" si="65"/>
        <v>132.28</v>
      </c>
      <c r="F165" s="36">
        <v>68.55</v>
      </c>
      <c r="G165" s="45">
        <v>63.73</v>
      </c>
      <c r="H165" s="45">
        <v>0</v>
      </c>
      <c r="I165" s="45">
        <v>0</v>
      </c>
      <c r="J165" s="45">
        <v>0</v>
      </c>
      <c r="K165" s="45">
        <v>0</v>
      </c>
    </row>
    <row r="166" spans="1:11" ht="80.45" customHeight="1" x14ac:dyDescent="0.25">
      <c r="A166" s="99"/>
      <c r="B166" s="109"/>
      <c r="C166" s="102"/>
      <c r="D166" s="42" t="s">
        <v>41</v>
      </c>
      <c r="E166" s="43">
        <f t="shared" si="65"/>
        <v>0</v>
      </c>
      <c r="F166" s="36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</row>
    <row r="167" spans="1:11" ht="51.75" x14ac:dyDescent="0.25">
      <c r="A167" s="99"/>
      <c r="B167" s="109"/>
      <c r="C167" s="102"/>
      <c r="D167" s="42" t="s">
        <v>42</v>
      </c>
      <c r="E167" s="43">
        <f t="shared" si="65"/>
        <v>0</v>
      </c>
      <c r="F167" s="36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</row>
    <row r="168" spans="1:11" ht="64.5" x14ac:dyDescent="0.25">
      <c r="A168" s="100"/>
      <c r="B168" s="110"/>
      <c r="C168" s="103"/>
      <c r="D168" s="42" t="s">
        <v>43</v>
      </c>
      <c r="E168" s="43">
        <f t="shared" si="65"/>
        <v>0</v>
      </c>
      <c r="F168" s="36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</row>
    <row r="169" spans="1:11" hidden="1" x14ac:dyDescent="0.25">
      <c r="A169" s="98" t="s">
        <v>82</v>
      </c>
      <c r="B169" s="101" t="s">
        <v>84</v>
      </c>
      <c r="C169" s="101"/>
      <c r="D169" s="40" t="s">
        <v>45</v>
      </c>
      <c r="E169" s="43">
        <f t="shared" si="65"/>
        <v>2750</v>
      </c>
      <c r="F169" s="38">
        <f>F170+F171+F172+F173</f>
        <v>0</v>
      </c>
      <c r="G169" s="41">
        <f t="shared" ref="G169:K169" si="73">G174+G179+G184+G189+G194+G199+G204+G209+G214</f>
        <v>800</v>
      </c>
      <c r="H169" s="41">
        <f t="shared" si="73"/>
        <v>600</v>
      </c>
      <c r="I169" s="41">
        <f t="shared" si="73"/>
        <v>750</v>
      </c>
      <c r="J169" s="41">
        <f t="shared" si="73"/>
        <v>350</v>
      </c>
      <c r="K169" s="41">
        <f t="shared" si="73"/>
        <v>250</v>
      </c>
    </row>
    <row r="170" spans="1:11" ht="51.75" hidden="1" x14ac:dyDescent="0.25">
      <c r="A170" s="99"/>
      <c r="B170" s="102"/>
      <c r="C170" s="102"/>
      <c r="D170" s="42" t="s">
        <v>40</v>
      </c>
      <c r="E170" s="43">
        <f t="shared" si="65"/>
        <v>2750</v>
      </c>
      <c r="F170" s="36">
        <v>0</v>
      </c>
      <c r="G170" s="45">
        <f t="shared" ref="G170:K170" si="74">G175+G180+G185+G190+G195+G200+G205+G210+G215</f>
        <v>800</v>
      </c>
      <c r="H170" s="45">
        <f t="shared" si="74"/>
        <v>600</v>
      </c>
      <c r="I170" s="45">
        <f t="shared" si="74"/>
        <v>750</v>
      </c>
      <c r="J170" s="45">
        <f t="shared" si="74"/>
        <v>350</v>
      </c>
      <c r="K170" s="45">
        <f t="shared" si="74"/>
        <v>250</v>
      </c>
    </row>
    <row r="171" spans="1:11" ht="64.5" hidden="1" x14ac:dyDescent="0.25">
      <c r="A171" s="99"/>
      <c r="B171" s="102"/>
      <c r="C171" s="102"/>
      <c r="D171" s="42" t="s">
        <v>41</v>
      </c>
      <c r="E171" s="43">
        <f t="shared" si="65"/>
        <v>0</v>
      </c>
      <c r="F171" s="36">
        <f>F176+F181+F186+F191+F196+F201+F206+F211+F216</f>
        <v>0</v>
      </c>
      <c r="G171" s="45">
        <f t="shared" ref="G171:K171" si="75">G176+G181+G186+G191+G196+G201+G206+G211+G216</f>
        <v>0</v>
      </c>
      <c r="H171" s="45">
        <f t="shared" si="75"/>
        <v>0</v>
      </c>
      <c r="I171" s="45">
        <f t="shared" si="75"/>
        <v>0</v>
      </c>
      <c r="J171" s="45">
        <f t="shared" si="75"/>
        <v>0</v>
      </c>
      <c r="K171" s="45">
        <f t="shared" si="75"/>
        <v>0</v>
      </c>
    </row>
    <row r="172" spans="1:11" ht="51.75" hidden="1" x14ac:dyDescent="0.25">
      <c r="A172" s="99"/>
      <c r="B172" s="102"/>
      <c r="C172" s="102"/>
      <c r="D172" s="42" t="s">
        <v>42</v>
      </c>
      <c r="E172" s="43">
        <f t="shared" si="65"/>
        <v>0</v>
      </c>
      <c r="F172" s="36">
        <f>F177+F182+F187+F192+F197+F202+F207+F212+F217</f>
        <v>0</v>
      </c>
      <c r="G172" s="45">
        <f t="shared" ref="G172:K172" si="76">G177+G182+G187+G192+G197+G202+G207+G212+G217</f>
        <v>0</v>
      </c>
      <c r="H172" s="45">
        <f t="shared" si="76"/>
        <v>0</v>
      </c>
      <c r="I172" s="45">
        <f t="shared" si="76"/>
        <v>0</v>
      </c>
      <c r="J172" s="45">
        <f t="shared" si="76"/>
        <v>0</v>
      </c>
      <c r="K172" s="45">
        <f t="shared" si="76"/>
        <v>0</v>
      </c>
    </row>
    <row r="173" spans="1:11" ht="64.5" hidden="1" x14ac:dyDescent="0.25">
      <c r="A173" s="100"/>
      <c r="B173" s="103"/>
      <c r="C173" s="103"/>
      <c r="D173" s="42" t="s">
        <v>43</v>
      </c>
      <c r="E173" s="43">
        <f t="shared" si="65"/>
        <v>0</v>
      </c>
      <c r="F173" s="36">
        <f>F178+F183+F188+F193+F198+F203+F208+F213+F218</f>
        <v>0</v>
      </c>
      <c r="G173" s="45">
        <f t="shared" ref="G173:K173" si="77">G178+G183+G188+G193+G198+G203+G208+G213+G218</f>
        <v>0</v>
      </c>
      <c r="H173" s="45">
        <f t="shared" si="77"/>
        <v>0</v>
      </c>
      <c r="I173" s="45">
        <f t="shared" si="77"/>
        <v>0</v>
      </c>
      <c r="J173" s="45">
        <f t="shared" si="77"/>
        <v>0</v>
      </c>
      <c r="K173" s="45">
        <f t="shared" si="77"/>
        <v>0</v>
      </c>
    </row>
    <row r="174" spans="1:11" hidden="1" x14ac:dyDescent="0.25">
      <c r="A174" s="98" t="s">
        <v>110</v>
      </c>
      <c r="B174" s="108" t="s">
        <v>117</v>
      </c>
      <c r="C174" s="101"/>
      <c r="D174" s="40" t="s">
        <v>45</v>
      </c>
      <c r="E174" s="43">
        <f t="shared" si="65"/>
        <v>0</v>
      </c>
      <c r="F174" s="33">
        <f>F175+F176+F177+F178</f>
        <v>0</v>
      </c>
      <c r="G174" s="49">
        <f t="shared" ref="G174:K174" si="78">G175+G176+G177+G178</f>
        <v>0</v>
      </c>
      <c r="H174" s="49">
        <f t="shared" si="78"/>
        <v>0</v>
      </c>
      <c r="I174" s="49">
        <f t="shared" si="78"/>
        <v>0</v>
      </c>
      <c r="J174" s="49">
        <f t="shared" si="78"/>
        <v>0</v>
      </c>
      <c r="K174" s="49">
        <f t="shared" si="78"/>
        <v>0</v>
      </c>
    </row>
    <row r="175" spans="1:11" ht="51.75" hidden="1" x14ac:dyDescent="0.25">
      <c r="A175" s="99"/>
      <c r="B175" s="102"/>
      <c r="C175" s="102"/>
      <c r="D175" s="42" t="s">
        <v>40</v>
      </c>
      <c r="E175" s="43">
        <f t="shared" si="65"/>
        <v>0</v>
      </c>
      <c r="F175" s="36">
        <v>0</v>
      </c>
      <c r="G175" s="45"/>
      <c r="H175" s="45"/>
      <c r="I175" s="45"/>
      <c r="J175" s="45"/>
      <c r="K175" s="45"/>
    </row>
    <row r="176" spans="1:11" ht="64.5" hidden="1" x14ac:dyDescent="0.25">
      <c r="A176" s="99"/>
      <c r="B176" s="102"/>
      <c r="C176" s="102"/>
      <c r="D176" s="42" t="s">
        <v>41</v>
      </c>
      <c r="E176" s="43">
        <f t="shared" si="65"/>
        <v>0</v>
      </c>
      <c r="F176" s="36"/>
      <c r="G176" s="45"/>
      <c r="H176" s="45"/>
      <c r="I176" s="45"/>
      <c r="J176" s="45"/>
      <c r="K176" s="45"/>
    </row>
    <row r="177" spans="1:11" ht="51.75" hidden="1" x14ac:dyDescent="0.25">
      <c r="A177" s="99"/>
      <c r="B177" s="102"/>
      <c r="C177" s="102"/>
      <c r="D177" s="42" t="s">
        <v>42</v>
      </c>
      <c r="E177" s="43">
        <f t="shared" si="65"/>
        <v>0</v>
      </c>
      <c r="F177" s="36"/>
      <c r="G177" s="45"/>
      <c r="H177" s="45"/>
      <c r="I177" s="45"/>
      <c r="J177" s="45"/>
      <c r="K177" s="45"/>
    </row>
    <row r="178" spans="1:11" ht="64.5" hidden="1" x14ac:dyDescent="0.25">
      <c r="A178" s="100"/>
      <c r="B178" s="103"/>
      <c r="C178" s="103"/>
      <c r="D178" s="42" t="s">
        <v>43</v>
      </c>
      <c r="E178" s="43">
        <f t="shared" si="65"/>
        <v>0</v>
      </c>
      <c r="F178" s="36"/>
      <c r="G178" s="45"/>
      <c r="H178" s="45"/>
      <c r="I178" s="45"/>
      <c r="J178" s="45"/>
      <c r="K178" s="45"/>
    </row>
    <row r="179" spans="1:11" hidden="1" x14ac:dyDescent="0.25">
      <c r="A179" s="98" t="s">
        <v>111</v>
      </c>
      <c r="B179" s="108" t="s">
        <v>118</v>
      </c>
      <c r="C179" s="101"/>
      <c r="D179" s="40" t="s">
        <v>45</v>
      </c>
      <c r="E179" s="43">
        <f t="shared" si="65"/>
        <v>0</v>
      </c>
      <c r="F179" s="33">
        <f>F180+F181+F182+F183</f>
        <v>0</v>
      </c>
      <c r="G179" s="49">
        <f t="shared" ref="G179:K179" si="79">G180+G181+G182+G183</f>
        <v>0</v>
      </c>
      <c r="H179" s="49">
        <f t="shared" si="79"/>
        <v>0</v>
      </c>
      <c r="I179" s="49">
        <f t="shared" si="79"/>
        <v>0</v>
      </c>
      <c r="J179" s="49">
        <f t="shared" si="79"/>
        <v>0</v>
      </c>
      <c r="K179" s="49">
        <f t="shared" si="79"/>
        <v>0</v>
      </c>
    </row>
    <row r="180" spans="1:11" ht="51.75" hidden="1" x14ac:dyDescent="0.25">
      <c r="A180" s="99"/>
      <c r="B180" s="102"/>
      <c r="C180" s="102"/>
      <c r="D180" s="42" t="s">
        <v>40</v>
      </c>
      <c r="E180" s="43">
        <f t="shared" si="65"/>
        <v>0</v>
      </c>
      <c r="F180" s="36">
        <v>0</v>
      </c>
      <c r="G180" s="45"/>
      <c r="H180" s="45"/>
      <c r="I180" s="45"/>
      <c r="J180" s="45"/>
      <c r="K180" s="45"/>
    </row>
    <row r="181" spans="1:11" ht="64.5" hidden="1" x14ac:dyDescent="0.25">
      <c r="A181" s="99"/>
      <c r="B181" s="102"/>
      <c r="C181" s="102"/>
      <c r="D181" s="42" t="s">
        <v>41</v>
      </c>
      <c r="E181" s="43">
        <f t="shared" si="65"/>
        <v>0</v>
      </c>
      <c r="F181" s="36"/>
      <c r="G181" s="45"/>
      <c r="H181" s="45"/>
      <c r="I181" s="45"/>
      <c r="J181" s="45"/>
      <c r="K181" s="45"/>
    </row>
    <row r="182" spans="1:11" ht="51.75" hidden="1" x14ac:dyDescent="0.25">
      <c r="A182" s="99"/>
      <c r="B182" s="102"/>
      <c r="C182" s="102"/>
      <c r="D182" s="42" t="s">
        <v>42</v>
      </c>
      <c r="E182" s="43">
        <f t="shared" si="65"/>
        <v>0</v>
      </c>
      <c r="F182" s="36"/>
      <c r="G182" s="45"/>
      <c r="H182" s="45"/>
      <c r="I182" s="45"/>
      <c r="J182" s="45"/>
      <c r="K182" s="45"/>
    </row>
    <row r="183" spans="1:11" ht="64.5" hidden="1" x14ac:dyDescent="0.25">
      <c r="A183" s="100"/>
      <c r="B183" s="103"/>
      <c r="C183" s="103"/>
      <c r="D183" s="42" t="s">
        <v>43</v>
      </c>
      <c r="E183" s="43">
        <f t="shared" si="65"/>
        <v>0</v>
      </c>
      <c r="F183" s="36"/>
      <c r="G183" s="45"/>
      <c r="H183" s="45"/>
      <c r="I183" s="45"/>
      <c r="J183" s="45"/>
      <c r="K183" s="45"/>
    </row>
    <row r="184" spans="1:11" hidden="1" x14ac:dyDescent="0.25">
      <c r="A184" s="98" t="s">
        <v>115</v>
      </c>
      <c r="B184" s="108" t="s">
        <v>120</v>
      </c>
      <c r="C184" s="101"/>
      <c r="D184" s="40" t="s">
        <v>45</v>
      </c>
      <c r="E184" s="43">
        <f t="shared" si="65"/>
        <v>0</v>
      </c>
      <c r="F184" s="33">
        <f>F185+F186+F187+F188</f>
        <v>0</v>
      </c>
      <c r="G184" s="49">
        <f t="shared" ref="G184:K184" si="80">G185+G186+G187+G188</f>
        <v>0</v>
      </c>
      <c r="H184" s="49">
        <f t="shared" si="80"/>
        <v>0</v>
      </c>
      <c r="I184" s="49">
        <f t="shared" si="80"/>
        <v>0</v>
      </c>
      <c r="J184" s="49">
        <f t="shared" si="80"/>
        <v>0</v>
      </c>
      <c r="K184" s="49">
        <f t="shared" si="80"/>
        <v>0</v>
      </c>
    </row>
    <row r="185" spans="1:11" ht="51.75" hidden="1" x14ac:dyDescent="0.25">
      <c r="A185" s="99"/>
      <c r="B185" s="102"/>
      <c r="C185" s="102"/>
      <c r="D185" s="42" t="s">
        <v>40</v>
      </c>
      <c r="E185" s="43">
        <f t="shared" si="65"/>
        <v>0</v>
      </c>
      <c r="F185" s="36">
        <v>0</v>
      </c>
      <c r="G185" s="45"/>
      <c r="H185" s="45"/>
      <c r="I185" s="45"/>
      <c r="J185" s="45"/>
      <c r="K185" s="45"/>
    </row>
    <row r="186" spans="1:11" ht="64.5" hidden="1" x14ac:dyDescent="0.25">
      <c r="A186" s="99"/>
      <c r="B186" s="102"/>
      <c r="C186" s="102"/>
      <c r="D186" s="42" t="s">
        <v>41</v>
      </c>
      <c r="E186" s="43">
        <f t="shared" si="65"/>
        <v>0</v>
      </c>
      <c r="F186" s="36"/>
      <c r="G186" s="45"/>
      <c r="H186" s="45"/>
      <c r="I186" s="45"/>
      <c r="J186" s="45"/>
      <c r="K186" s="45"/>
    </row>
    <row r="187" spans="1:11" ht="51.75" hidden="1" x14ac:dyDescent="0.25">
      <c r="A187" s="99"/>
      <c r="B187" s="102"/>
      <c r="C187" s="102"/>
      <c r="D187" s="42" t="s">
        <v>42</v>
      </c>
      <c r="E187" s="43">
        <f t="shared" si="65"/>
        <v>0</v>
      </c>
      <c r="F187" s="36"/>
      <c r="G187" s="45"/>
      <c r="H187" s="45"/>
      <c r="I187" s="45"/>
      <c r="J187" s="45"/>
      <c r="K187" s="45"/>
    </row>
    <row r="188" spans="1:11" ht="64.5" hidden="1" x14ac:dyDescent="0.25">
      <c r="A188" s="100"/>
      <c r="B188" s="103"/>
      <c r="C188" s="103"/>
      <c r="D188" s="42" t="s">
        <v>43</v>
      </c>
      <c r="E188" s="43">
        <f t="shared" si="65"/>
        <v>0</v>
      </c>
      <c r="F188" s="36"/>
      <c r="G188" s="45"/>
      <c r="H188" s="45"/>
      <c r="I188" s="45"/>
      <c r="J188" s="45"/>
      <c r="K188" s="45"/>
    </row>
    <row r="189" spans="1:11" hidden="1" x14ac:dyDescent="0.25">
      <c r="A189" s="98" t="s">
        <v>119</v>
      </c>
      <c r="B189" s="108" t="s">
        <v>124</v>
      </c>
      <c r="C189" s="101"/>
      <c r="D189" s="40" t="s">
        <v>45</v>
      </c>
      <c r="E189" s="43">
        <f t="shared" si="65"/>
        <v>700</v>
      </c>
      <c r="F189" s="33">
        <f>F190+F191+F192+F193</f>
        <v>0</v>
      </c>
      <c r="G189" s="49">
        <f t="shared" ref="G189:K189" si="81">G190+G191+G192+G193</f>
        <v>700</v>
      </c>
      <c r="H189" s="49">
        <f t="shared" si="81"/>
        <v>0</v>
      </c>
      <c r="I189" s="49">
        <f t="shared" si="81"/>
        <v>0</v>
      </c>
      <c r="J189" s="49">
        <f t="shared" si="81"/>
        <v>0</v>
      </c>
      <c r="K189" s="49">
        <f t="shared" si="81"/>
        <v>0</v>
      </c>
    </row>
    <row r="190" spans="1:11" ht="51.75" hidden="1" x14ac:dyDescent="0.25">
      <c r="A190" s="99"/>
      <c r="B190" s="109"/>
      <c r="C190" s="102"/>
      <c r="D190" s="42" t="s">
        <v>40</v>
      </c>
      <c r="E190" s="43">
        <f t="shared" si="65"/>
        <v>700</v>
      </c>
      <c r="F190" s="36">
        <v>0</v>
      </c>
      <c r="G190" s="45">
        <v>700</v>
      </c>
      <c r="H190" s="45"/>
      <c r="I190" s="45"/>
      <c r="J190" s="45"/>
      <c r="K190" s="45"/>
    </row>
    <row r="191" spans="1:11" ht="64.5" hidden="1" x14ac:dyDescent="0.25">
      <c r="A191" s="99"/>
      <c r="B191" s="109"/>
      <c r="C191" s="102"/>
      <c r="D191" s="42" t="s">
        <v>41</v>
      </c>
      <c r="E191" s="43">
        <f t="shared" si="65"/>
        <v>0</v>
      </c>
      <c r="F191" s="36"/>
      <c r="G191" s="45"/>
      <c r="H191" s="45"/>
      <c r="I191" s="45"/>
      <c r="J191" s="45"/>
      <c r="K191" s="45"/>
    </row>
    <row r="192" spans="1:11" ht="51.75" hidden="1" x14ac:dyDescent="0.25">
      <c r="A192" s="99"/>
      <c r="B192" s="109"/>
      <c r="C192" s="102"/>
      <c r="D192" s="42" t="s">
        <v>42</v>
      </c>
      <c r="E192" s="43">
        <f t="shared" si="65"/>
        <v>0</v>
      </c>
      <c r="F192" s="36"/>
      <c r="G192" s="45"/>
      <c r="H192" s="45"/>
      <c r="I192" s="45"/>
      <c r="J192" s="45"/>
      <c r="K192" s="45"/>
    </row>
    <row r="193" spans="1:11" ht="64.5" hidden="1" x14ac:dyDescent="0.25">
      <c r="A193" s="100"/>
      <c r="B193" s="110"/>
      <c r="C193" s="103"/>
      <c r="D193" s="42" t="s">
        <v>43</v>
      </c>
      <c r="E193" s="43">
        <f t="shared" si="65"/>
        <v>0</v>
      </c>
      <c r="F193" s="36"/>
      <c r="G193" s="45">
        <v>0</v>
      </c>
      <c r="H193" s="45"/>
      <c r="I193" s="45"/>
      <c r="J193" s="45"/>
      <c r="K193" s="45"/>
    </row>
    <row r="194" spans="1:11" hidden="1" x14ac:dyDescent="0.25">
      <c r="A194" s="98" t="s">
        <v>121</v>
      </c>
      <c r="B194" s="108" t="s">
        <v>125</v>
      </c>
      <c r="C194" s="101"/>
      <c r="D194" s="40" t="s">
        <v>45</v>
      </c>
      <c r="E194" s="43">
        <f t="shared" si="65"/>
        <v>100</v>
      </c>
      <c r="F194" s="33">
        <f>F195+F196+F197+F198</f>
        <v>0</v>
      </c>
      <c r="G194" s="49">
        <f t="shared" ref="G194:K194" si="82">G195+G196+G197+G198</f>
        <v>100</v>
      </c>
      <c r="H194" s="49">
        <f t="shared" si="82"/>
        <v>0</v>
      </c>
      <c r="I194" s="49">
        <f t="shared" si="82"/>
        <v>0</v>
      </c>
      <c r="J194" s="49">
        <f t="shared" si="82"/>
        <v>0</v>
      </c>
      <c r="K194" s="49">
        <f t="shared" si="82"/>
        <v>0</v>
      </c>
    </row>
    <row r="195" spans="1:11" ht="51.75" hidden="1" x14ac:dyDescent="0.25">
      <c r="A195" s="99"/>
      <c r="B195" s="109"/>
      <c r="C195" s="102"/>
      <c r="D195" s="42" t="s">
        <v>40</v>
      </c>
      <c r="E195" s="43">
        <f t="shared" si="65"/>
        <v>100</v>
      </c>
      <c r="F195" s="36">
        <v>0</v>
      </c>
      <c r="G195" s="45">
        <v>100</v>
      </c>
      <c r="H195" s="45"/>
      <c r="I195" s="45"/>
      <c r="J195" s="45"/>
      <c r="K195" s="45"/>
    </row>
    <row r="196" spans="1:11" ht="64.5" hidden="1" x14ac:dyDescent="0.25">
      <c r="A196" s="99"/>
      <c r="B196" s="109"/>
      <c r="C196" s="102"/>
      <c r="D196" s="42" t="s">
        <v>41</v>
      </c>
      <c r="E196" s="43">
        <f t="shared" si="65"/>
        <v>0</v>
      </c>
      <c r="F196" s="36">
        <v>0</v>
      </c>
      <c r="G196" s="45"/>
      <c r="H196" s="45"/>
      <c r="I196" s="45"/>
      <c r="J196" s="45"/>
      <c r="K196" s="45"/>
    </row>
    <row r="197" spans="1:11" ht="51.75" hidden="1" x14ac:dyDescent="0.25">
      <c r="A197" s="99"/>
      <c r="B197" s="109"/>
      <c r="C197" s="102"/>
      <c r="D197" s="42" t="s">
        <v>42</v>
      </c>
      <c r="E197" s="43">
        <f t="shared" ref="E197:E260" si="83">F197+G197+H197+I197+J197+K197</f>
        <v>0</v>
      </c>
      <c r="F197" s="36">
        <v>0</v>
      </c>
      <c r="G197" s="45"/>
      <c r="H197" s="45"/>
      <c r="I197" s="45"/>
      <c r="J197" s="45"/>
      <c r="K197" s="45"/>
    </row>
    <row r="198" spans="1:11" ht="64.5" hidden="1" x14ac:dyDescent="0.25">
      <c r="A198" s="100"/>
      <c r="B198" s="110"/>
      <c r="C198" s="103"/>
      <c r="D198" s="42" t="s">
        <v>43</v>
      </c>
      <c r="E198" s="43">
        <f t="shared" si="83"/>
        <v>0</v>
      </c>
      <c r="F198" s="36">
        <v>0</v>
      </c>
      <c r="G198" s="45">
        <v>0</v>
      </c>
      <c r="H198" s="45"/>
      <c r="I198" s="45"/>
      <c r="J198" s="45"/>
      <c r="K198" s="45"/>
    </row>
    <row r="199" spans="1:11" hidden="1" x14ac:dyDescent="0.25">
      <c r="A199" s="98" t="s">
        <v>122</v>
      </c>
      <c r="B199" s="108" t="s">
        <v>137</v>
      </c>
      <c r="C199" s="101"/>
      <c r="D199" s="40" t="s">
        <v>45</v>
      </c>
      <c r="E199" s="43">
        <f t="shared" si="83"/>
        <v>600</v>
      </c>
      <c r="F199" s="33">
        <f>F200+F201+F202+F203</f>
        <v>0</v>
      </c>
      <c r="G199" s="49">
        <f t="shared" ref="G199:K199" si="84">G200+G201+G202+G203</f>
        <v>0</v>
      </c>
      <c r="H199" s="49">
        <f t="shared" si="84"/>
        <v>600</v>
      </c>
      <c r="I199" s="49">
        <f t="shared" si="84"/>
        <v>0</v>
      </c>
      <c r="J199" s="49">
        <f t="shared" si="84"/>
        <v>0</v>
      </c>
      <c r="K199" s="49">
        <f t="shared" si="84"/>
        <v>0</v>
      </c>
    </row>
    <row r="200" spans="1:11" ht="51.75" hidden="1" x14ac:dyDescent="0.25">
      <c r="A200" s="99"/>
      <c r="B200" s="109"/>
      <c r="C200" s="102"/>
      <c r="D200" s="42" t="s">
        <v>40</v>
      </c>
      <c r="E200" s="43">
        <f t="shared" si="83"/>
        <v>600</v>
      </c>
      <c r="F200" s="36">
        <v>0</v>
      </c>
      <c r="G200" s="45"/>
      <c r="H200" s="45">
        <v>600</v>
      </c>
      <c r="I200" s="45"/>
      <c r="J200" s="45"/>
      <c r="K200" s="45"/>
    </row>
    <row r="201" spans="1:11" ht="64.5" hidden="1" x14ac:dyDescent="0.25">
      <c r="A201" s="99"/>
      <c r="B201" s="109"/>
      <c r="C201" s="102"/>
      <c r="D201" s="42" t="s">
        <v>41</v>
      </c>
      <c r="E201" s="43">
        <f t="shared" si="83"/>
        <v>0</v>
      </c>
      <c r="F201" s="36">
        <v>0</v>
      </c>
      <c r="G201" s="45"/>
      <c r="H201" s="45"/>
      <c r="I201" s="45"/>
      <c r="J201" s="45"/>
      <c r="K201" s="45"/>
    </row>
    <row r="202" spans="1:11" ht="51.75" hidden="1" x14ac:dyDescent="0.25">
      <c r="A202" s="99"/>
      <c r="B202" s="109"/>
      <c r="C202" s="102"/>
      <c r="D202" s="42" t="s">
        <v>42</v>
      </c>
      <c r="E202" s="43">
        <f t="shared" si="83"/>
        <v>0</v>
      </c>
      <c r="F202" s="36">
        <v>0</v>
      </c>
      <c r="G202" s="45"/>
      <c r="H202" s="45"/>
      <c r="I202" s="45"/>
      <c r="J202" s="45"/>
      <c r="K202" s="45"/>
    </row>
    <row r="203" spans="1:11" ht="64.5" hidden="1" x14ac:dyDescent="0.25">
      <c r="A203" s="100"/>
      <c r="B203" s="110"/>
      <c r="C203" s="103"/>
      <c r="D203" s="42" t="s">
        <v>43</v>
      </c>
      <c r="E203" s="43">
        <f t="shared" si="83"/>
        <v>0</v>
      </c>
      <c r="F203" s="36">
        <v>0</v>
      </c>
      <c r="G203" s="45">
        <v>0</v>
      </c>
      <c r="H203" s="45">
        <v>0</v>
      </c>
      <c r="I203" s="45"/>
      <c r="J203" s="45"/>
      <c r="K203" s="45"/>
    </row>
    <row r="204" spans="1:11" hidden="1" x14ac:dyDescent="0.25">
      <c r="A204" s="98" t="s">
        <v>123</v>
      </c>
      <c r="B204" s="108" t="s">
        <v>139</v>
      </c>
      <c r="C204" s="101"/>
      <c r="D204" s="40" t="s">
        <v>45</v>
      </c>
      <c r="E204" s="43">
        <f t="shared" si="83"/>
        <v>750</v>
      </c>
      <c r="F204" s="33">
        <f>F205+F206+F207+F208</f>
        <v>0</v>
      </c>
      <c r="G204" s="49">
        <f t="shared" ref="G204:K204" si="85">G205+G206+G207+G208</f>
        <v>0</v>
      </c>
      <c r="H204" s="49">
        <f t="shared" si="85"/>
        <v>0</v>
      </c>
      <c r="I204" s="49">
        <f t="shared" si="85"/>
        <v>750</v>
      </c>
      <c r="J204" s="49">
        <f t="shared" si="85"/>
        <v>0</v>
      </c>
      <c r="K204" s="49">
        <f t="shared" si="85"/>
        <v>0</v>
      </c>
    </row>
    <row r="205" spans="1:11" ht="51.75" hidden="1" x14ac:dyDescent="0.25">
      <c r="A205" s="99"/>
      <c r="B205" s="109"/>
      <c r="C205" s="102"/>
      <c r="D205" s="42" t="s">
        <v>40</v>
      </c>
      <c r="E205" s="43">
        <f t="shared" si="83"/>
        <v>750</v>
      </c>
      <c r="F205" s="36">
        <v>0</v>
      </c>
      <c r="G205" s="45"/>
      <c r="H205" s="45"/>
      <c r="I205" s="45">
        <v>750</v>
      </c>
      <c r="J205" s="45"/>
      <c r="K205" s="45"/>
    </row>
    <row r="206" spans="1:11" ht="64.5" hidden="1" x14ac:dyDescent="0.25">
      <c r="A206" s="99"/>
      <c r="B206" s="109"/>
      <c r="C206" s="102"/>
      <c r="D206" s="42" t="s">
        <v>41</v>
      </c>
      <c r="E206" s="43">
        <f t="shared" si="83"/>
        <v>0</v>
      </c>
      <c r="F206" s="36">
        <v>0</v>
      </c>
      <c r="G206" s="45"/>
      <c r="H206" s="45"/>
      <c r="I206" s="45"/>
      <c r="J206" s="45"/>
      <c r="K206" s="45"/>
    </row>
    <row r="207" spans="1:11" ht="51.75" hidden="1" x14ac:dyDescent="0.25">
      <c r="A207" s="99"/>
      <c r="B207" s="109"/>
      <c r="C207" s="102"/>
      <c r="D207" s="42" t="s">
        <v>42</v>
      </c>
      <c r="E207" s="43">
        <f t="shared" si="83"/>
        <v>0</v>
      </c>
      <c r="F207" s="36">
        <v>0</v>
      </c>
      <c r="G207" s="45"/>
      <c r="H207" s="45"/>
      <c r="I207" s="45"/>
      <c r="J207" s="45"/>
      <c r="K207" s="45"/>
    </row>
    <row r="208" spans="1:11" ht="64.5" hidden="1" x14ac:dyDescent="0.25">
      <c r="A208" s="100"/>
      <c r="B208" s="110"/>
      <c r="C208" s="103"/>
      <c r="D208" s="42" t="s">
        <v>43</v>
      </c>
      <c r="E208" s="43">
        <f t="shared" si="83"/>
        <v>0</v>
      </c>
      <c r="F208" s="36">
        <v>0</v>
      </c>
      <c r="G208" s="45">
        <v>0</v>
      </c>
      <c r="H208" s="45"/>
      <c r="I208" s="45">
        <v>0</v>
      </c>
      <c r="J208" s="45"/>
      <c r="K208" s="45"/>
    </row>
    <row r="209" spans="1:11" hidden="1" x14ac:dyDescent="0.25">
      <c r="A209" s="98" t="s">
        <v>138</v>
      </c>
      <c r="B209" s="108" t="s">
        <v>141</v>
      </c>
      <c r="C209" s="101"/>
      <c r="D209" s="40" t="s">
        <v>45</v>
      </c>
      <c r="E209" s="43">
        <f t="shared" si="83"/>
        <v>350</v>
      </c>
      <c r="F209" s="33">
        <f>F210+F211+F212+F213</f>
        <v>0</v>
      </c>
      <c r="G209" s="49">
        <f t="shared" ref="G209:K209" si="86">G210+G211+G212+G213</f>
        <v>0</v>
      </c>
      <c r="H209" s="49">
        <f t="shared" si="86"/>
        <v>0</v>
      </c>
      <c r="I209" s="49">
        <f t="shared" si="86"/>
        <v>0</v>
      </c>
      <c r="J209" s="49">
        <f t="shared" si="86"/>
        <v>350</v>
      </c>
      <c r="K209" s="49">
        <f t="shared" si="86"/>
        <v>0</v>
      </c>
    </row>
    <row r="210" spans="1:11" ht="51.75" hidden="1" x14ac:dyDescent="0.25">
      <c r="A210" s="99"/>
      <c r="B210" s="109"/>
      <c r="C210" s="102"/>
      <c r="D210" s="42" t="s">
        <v>40</v>
      </c>
      <c r="E210" s="43">
        <f t="shared" si="83"/>
        <v>350</v>
      </c>
      <c r="F210" s="36">
        <v>0</v>
      </c>
      <c r="G210" s="45"/>
      <c r="H210" s="45"/>
      <c r="I210" s="45"/>
      <c r="J210" s="45">
        <v>350</v>
      </c>
      <c r="K210" s="45"/>
    </row>
    <row r="211" spans="1:11" ht="64.5" hidden="1" x14ac:dyDescent="0.25">
      <c r="A211" s="99"/>
      <c r="B211" s="109"/>
      <c r="C211" s="102"/>
      <c r="D211" s="42" t="s">
        <v>41</v>
      </c>
      <c r="E211" s="43">
        <f t="shared" si="83"/>
        <v>0</v>
      </c>
      <c r="F211" s="36">
        <v>0</v>
      </c>
      <c r="G211" s="45"/>
      <c r="H211" s="45"/>
      <c r="I211" s="45"/>
      <c r="J211" s="45"/>
      <c r="K211" s="45"/>
    </row>
    <row r="212" spans="1:11" ht="51.75" hidden="1" x14ac:dyDescent="0.25">
      <c r="A212" s="99"/>
      <c r="B212" s="109"/>
      <c r="C212" s="102"/>
      <c r="D212" s="42" t="s">
        <v>42</v>
      </c>
      <c r="E212" s="43">
        <f t="shared" si="83"/>
        <v>0</v>
      </c>
      <c r="F212" s="36">
        <v>0</v>
      </c>
      <c r="G212" s="45"/>
      <c r="H212" s="45"/>
      <c r="I212" s="45"/>
      <c r="J212" s="45"/>
      <c r="K212" s="45"/>
    </row>
    <row r="213" spans="1:11" ht="64.5" hidden="1" x14ac:dyDescent="0.25">
      <c r="A213" s="100"/>
      <c r="B213" s="110"/>
      <c r="C213" s="103"/>
      <c r="D213" s="42" t="s">
        <v>43</v>
      </c>
      <c r="E213" s="43">
        <f t="shared" si="83"/>
        <v>0</v>
      </c>
      <c r="F213" s="36">
        <v>0</v>
      </c>
      <c r="G213" s="45">
        <v>0</v>
      </c>
      <c r="H213" s="45"/>
      <c r="I213" s="45"/>
      <c r="J213" s="45">
        <v>0</v>
      </c>
      <c r="K213" s="45"/>
    </row>
    <row r="214" spans="1:11" hidden="1" x14ac:dyDescent="0.25">
      <c r="A214" s="98" t="s">
        <v>140</v>
      </c>
      <c r="B214" s="108" t="s">
        <v>142</v>
      </c>
      <c r="C214" s="101"/>
      <c r="D214" s="40" t="s">
        <v>45</v>
      </c>
      <c r="E214" s="43">
        <f t="shared" si="83"/>
        <v>250</v>
      </c>
      <c r="F214" s="33">
        <f>F215+F216+F217+F218</f>
        <v>0</v>
      </c>
      <c r="G214" s="49">
        <f t="shared" ref="G214:J214" si="87">G215+G216+G217+G218</f>
        <v>0</v>
      </c>
      <c r="H214" s="49">
        <f t="shared" si="87"/>
        <v>0</v>
      </c>
      <c r="I214" s="49">
        <f t="shared" si="87"/>
        <v>0</v>
      </c>
      <c r="J214" s="49">
        <f t="shared" si="87"/>
        <v>0</v>
      </c>
      <c r="K214" s="49">
        <f>K215+K216+K217+K218</f>
        <v>250</v>
      </c>
    </row>
    <row r="215" spans="1:11" ht="51.75" hidden="1" x14ac:dyDescent="0.25">
      <c r="A215" s="99"/>
      <c r="B215" s="109"/>
      <c r="C215" s="102"/>
      <c r="D215" s="42" t="s">
        <v>40</v>
      </c>
      <c r="E215" s="43">
        <f t="shared" si="83"/>
        <v>250</v>
      </c>
      <c r="F215" s="36">
        <v>0</v>
      </c>
      <c r="G215" s="45"/>
      <c r="H215" s="45"/>
      <c r="I215" s="45"/>
      <c r="J215" s="45"/>
      <c r="K215" s="45">
        <v>250</v>
      </c>
    </row>
    <row r="216" spans="1:11" ht="64.5" hidden="1" x14ac:dyDescent="0.25">
      <c r="A216" s="99"/>
      <c r="B216" s="109"/>
      <c r="C216" s="102"/>
      <c r="D216" s="42" t="s">
        <v>41</v>
      </c>
      <c r="E216" s="43">
        <f t="shared" si="83"/>
        <v>0</v>
      </c>
      <c r="F216" s="36">
        <v>0</v>
      </c>
      <c r="G216" s="45"/>
      <c r="H216" s="45"/>
      <c r="I216" s="45"/>
      <c r="J216" s="45"/>
      <c r="K216" s="45"/>
    </row>
    <row r="217" spans="1:11" ht="51.75" hidden="1" x14ac:dyDescent="0.25">
      <c r="A217" s="99"/>
      <c r="B217" s="109"/>
      <c r="C217" s="102"/>
      <c r="D217" s="42" t="s">
        <v>42</v>
      </c>
      <c r="E217" s="43">
        <f t="shared" si="83"/>
        <v>0</v>
      </c>
      <c r="F217" s="36">
        <v>0</v>
      </c>
      <c r="G217" s="45"/>
      <c r="H217" s="45"/>
      <c r="I217" s="45"/>
      <c r="J217" s="45"/>
      <c r="K217" s="45"/>
    </row>
    <row r="218" spans="1:11" ht="64.5" hidden="1" x14ac:dyDescent="0.25">
      <c r="A218" s="100"/>
      <c r="B218" s="110"/>
      <c r="C218" s="103"/>
      <c r="D218" s="42" t="s">
        <v>43</v>
      </c>
      <c r="E218" s="43">
        <f t="shared" si="83"/>
        <v>0</v>
      </c>
      <c r="F218" s="36">
        <v>0</v>
      </c>
      <c r="G218" s="45">
        <v>0</v>
      </c>
      <c r="H218" s="45"/>
      <c r="I218" s="45"/>
      <c r="J218" s="45"/>
      <c r="K218" s="45">
        <v>0</v>
      </c>
    </row>
    <row r="219" spans="1:11" hidden="1" x14ac:dyDescent="0.25">
      <c r="A219" s="98" t="s">
        <v>209</v>
      </c>
      <c r="B219" s="108" t="s">
        <v>210</v>
      </c>
      <c r="C219" s="101"/>
      <c r="D219" s="40" t="s">
        <v>45</v>
      </c>
      <c r="E219" s="43">
        <f t="shared" si="83"/>
        <v>0</v>
      </c>
      <c r="F219" s="33">
        <f>F220+F221+F222+F223</f>
        <v>0</v>
      </c>
      <c r="G219" s="49">
        <f t="shared" ref="G219:J219" si="88">G220+G221+G222+G223</f>
        <v>0</v>
      </c>
      <c r="H219" s="49">
        <f t="shared" si="88"/>
        <v>0</v>
      </c>
      <c r="I219" s="49">
        <f t="shared" si="88"/>
        <v>0</v>
      </c>
      <c r="J219" s="49">
        <f t="shared" si="88"/>
        <v>0</v>
      </c>
      <c r="K219" s="49">
        <f>K220+K221+K222+K223</f>
        <v>0</v>
      </c>
    </row>
    <row r="220" spans="1:11" ht="51.75" hidden="1" x14ac:dyDescent="0.25">
      <c r="A220" s="99"/>
      <c r="B220" s="109"/>
      <c r="C220" s="102"/>
      <c r="D220" s="42" t="s">
        <v>40</v>
      </c>
      <c r="E220" s="43">
        <f t="shared" si="83"/>
        <v>0</v>
      </c>
      <c r="F220" s="36">
        <v>0</v>
      </c>
      <c r="G220" s="45"/>
      <c r="H220" s="45"/>
      <c r="I220" s="45"/>
      <c r="J220" s="45"/>
      <c r="K220" s="45"/>
    </row>
    <row r="221" spans="1:11" ht="64.5" hidden="1" x14ac:dyDescent="0.25">
      <c r="A221" s="99"/>
      <c r="B221" s="109"/>
      <c r="C221" s="102"/>
      <c r="D221" s="42" t="s">
        <v>41</v>
      </c>
      <c r="E221" s="43">
        <f t="shared" si="83"/>
        <v>0</v>
      </c>
      <c r="F221" s="36">
        <v>0</v>
      </c>
      <c r="G221" s="45"/>
      <c r="H221" s="45"/>
      <c r="I221" s="45"/>
      <c r="J221" s="45"/>
      <c r="K221" s="45"/>
    </row>
    <row r="222" spans="1:11" ht="51.75" hidden="1" x14ac:dyDescent="0.25">
      <c r="A222" s="99"/>
      <c r="B222" s="109"/>
      <c r="C222" s="102"/>
      <c r="D222" s="42" t="s">
        <v>42</v>
      </c>
      <c r="E222" s="43">
        <f t="shared" si="83"/>
        <v>0</v>
      </c>
      <c r="F222" s="36">
        <v>0</v>
      </c>
      <c r="G222" s="45"/>
      <c r="H222" s="45"/>
      <c r="I222" s="45"/>
      <c r="J222" s="45"/>
      <c r="K222" s="45"/>
    </row>
    <row r="223" spans="1:11" ht="64.5" hidden="1" x14ac:dyDescent="0.25">
      <c r="A223" s="100"/>
      <c r="B223" s="110"/>
      <c r="C223" s="103"/>
      <c r="D223" s="42" t="s">
        <v>43</v>
      </c>
      <c r="E223" s="43">
        <f t="shared" si="83"/>
        <v>0</v>
      </c>
      <c r="F223" s="36">
        <v>0</v>
      </c>
      <c r="G223" s="45">
        <v>0</v>
      </c>
      <c r="H223" s="45"/>
      <c r="I223" s="45"/>
      <c r="J223" s="45"/>
      <c r="K223" s="45">
        <v>0</v>
      </c>
    </row>
    <row r="224" spans="1:11" x14ac:dyDescent="0.25">
      <c r="A224" s="98" t="s">
        <v>102</v>
      </c>
      <c r="B224" s="101" t="s">
        <v>88</v>
      </c>
      <c r="C224" s="101" t="s">
        <v>116</v>
      </c>
      <c r="D224" s="40" t="s">
        <v>45</v>
      </c>
      <c r="E224" s="43">
        <f t="shared" si="83"/>
        <v>5198.9799999999996</v>
      </c>
      <c r="F224" s="38">
        <f>F225+F226+F227+F228</f>
        <v>930.98</v>
      </c>
      <c r="G224" s="41">
        <f t="shared" ref="G224:K224" si="89">G225+G226+G227+G228</f>
        <v>0</v>
      </c>
      <c r="H224" s="38">
        <f t="shared" si="89"/>
        <v>1817</v>
      </c>
      <c r="I224" s="38">
        <f t="shared" si="89"/>
        <v>817</v>
      </c>
      <c r="J224" s="38">
        <f t="shared" si="89"/>
        <v>817</v>
      </c>
      <c r="K224" s="38">
        <f t="shared" si="89"/>
        <v>817</v>
      </c>
    </row>
    <row r="225" spans="1:11" ht="51.75" x14ac:dyDescent="0.25">
      <c r="A225" s="99"/>
      <c r="B225" s="102"/>
      <c r="C225" s="102"/>
      <c r="D225" s="42" t="s">
        <v>40</v>
      </c>
      <c r="E225" s="43">
        <f t="shared" si="83"/>
        <v>5198.9799999999996</v>
      </c>
      <c r="F225" s="38">
        <v>930.98</v>
      </c>
      <c r="G225" s="41">
        <v>0</v>
      </c>
      <c r="H225" s="41">
        <f t="shared" ref="H225:K225" si="90">H230+H235+H240+H245+H250</f>
        <v>1817</v>
      </c>
      <c r="I225" s="41">
        <f t="shared" si="90"/>
        <v>817</v>
      </c>
      <c r="J225" s="41">
        <f t="shared" si="90"/>
        <v>817</v>
      </c>
      <c r="K225" s="41">
        <f t="shared" si="90"/>
        <v>817</v>
      </c>
    </row>
    <row r="226" spans="1:11" ht="64.5" x14ac:dyDescent="0.25">
      <c r="A226" s="99"/>
      <c r="B226" s="102"/>
      <c r="C226" s="102"/>
      <c r="D226" s="42" t="s">
        <v>41</v>
      </c>
      <c r="E226" s="43">
        <f t="shared" si="83"/>
        <v>0</v>
      </c>
      <c r="F226" s="38">
        <f t="shared" ref="F226:K226" si="91">F231+F236+F241+F246+F251</f>
        <v>0</v>
      </c>
      <c r="G226" s="41">
        <f t="shared" si="91"/>
        <v>0</v>
      </c>
      <c r="H226" s="41">
        <f t="shared" si="91"/>
        <v>0</v>
      </c>
      <c r="I226" s="41">
        <f t="shared" si="91"/>
        <v>0</v>
      </c>
      <c r="J226" s="41">
        <f t="shared" si="91"/>
        <v>0</v>
      </c>
      <c r="K226" s="41">
        <f t="shared" si="91"/>
        <v>0</v>
      </c>
    </row>
    <row r="227" spans="1:11" ht="51.75" x14ac:dyDescent="0.25">
      <c r="A227" s="99"/>
      <c r="B227" s="102"/>
      <c r="C227" s="102"/>
      <c r="D227" s="42" t="s">
        <v>42</v>
      </c>
      <c r="E227" s="43">
        <f t="shared" si="83"/>
        <v>0</v>
      </c>
      <c r="F227" s="38">
        <f t="shared" ref="F227:K228" si="92">F232+F237+F242+F247+F252</f>
        <v>0</v>
      </c>
      <c r="G227" s="41">
        <f t="shared" si="92"/>
        <v>0</v>
      </c>
      <c r="H227" s="41">
        <f t="shared" si="92"/>
        <v>0</v>
      </c>
      <c r="I227" s="41">
        <f t="shared" si="92"/>
        <v>0</v>
      </c>
      <c r="J227" s="41">
        <f t="shared" si="92"/>
        <v>0</v>
      </c>
      <c r="K227" s="41">
        <f t="shared" si="92"/>
        <v>0</v>
      </c>
    </row>
    <row r="228" spans="1:11" ht="64.5" x14ac:dyDescent="0.25">
      <c r="A228" s="100"/>
      <c r="B228" s="103"/>
      <c r="C228" s="103"/>
      <c r="D228" s="42" t="s">
        <v>43</v>
      </c>
      <c r="E228" s="43">
        <f t="shared" si="83"/>
        <v>0</v>
      </c>
      <c r="F228" s="38">
        <f t="shared" si="92"/>
        <v>0</v>
      </c>
      <c r="G228" s="41">
        <f t="shared" si="92"/>
        <v>0</v>
      </c>
      <c r="H228" s="41">
        <f t="shared" si="92"/>
        <v>0</v>
      </c>
      <c r="I228" s="41">
        <f t="shared" si="92"/>
        <v>0</v>
      </c>
      <c r="J228" s="41">
        <f t="shared" si="92"/>
        <v>0</v>
      </c>
      <c r="K228" s="41">
        <f t="shared" si="92"/>
        <v>0</v>
      </c>
    </row>
    <row r="229" spans="1:11" hidden="1" x14ac:dyDescent="0.25">
      <c r="A229" s="98" t="s">
        <v>89</v>
      </c>
      <c r="B229" s="101" t="s">
        <v>90</v>
      </c>
      <c r="C229" s="101"/>
      <c r="D229" s="40" t="s">
        <v>45</v>
      </c>
      <c r="E229" s="43">
        <f t="shared" si="83"/>
        <v>2000</v>
      </c>
      <c r="F229" s="33">
        <f>F230+F231+F232+F233</f>
        <v>0</v>
      </c>
      <c r="G229" s="49">
        <f t="shared" ref="G229:J229" si="93">G230+G231+G232+G233</f>
        <v>1200</v>
      </c>
      <c r="H229" s="49">
        <f t="shared" si="93"/>
        <v>200</v>
      </c>
      <c r="I229" s="49">
        <f t="shared" si="93"/>
        <v>200</v>
      </c>
      <c r="J229" s="49">
        <f t="shared" si="93"/>
        <v>200</v>
      </c>
      <c r="K229" s="49">
        <f>K230+K231+K232+K233</f>
        <v>200</v>
      </c>
    </row>
    <row r="230" spans="1:11" ht="51.75" hidden="1" x14ac:dyDescent="0.25">
      <c r="A230" s="99"/>
      <c r="B230" s="102"/>
      <c r="C230" s="102"/>
      <c r="D230" s="42" t="s">
        <v>40</v>
      </c>
      <c r="E230" s="43">
        <f t="shared" si="83"/>
        <v>2000</v>
      </c>
      <c r="F230" s="36">
        <v>0</v>
      </c>
      <c r="G230" s="45">
        <v>1200</v>
      </c>
      <c r="H230" s="45">
        <v>200</v>
      </c>
      <c r="I230" s="45">
        <v>200</v>
      </c>
      <c r="J230" s="45">
        <v>200</v>
      </c>
      <c r="K230" s="45">
        <v>200</v>
      </c>
    </row>
    <row r="231" spans="1:11" ht="64.5" hidden="1" x14ac:dyDescent="0.25">
      <c r="A231" s="99"/>
      <c r="B231" s="102"/>
      <c r="C231" s="102"/>
      <c r="D231" s="42" t="s">
        <v>41</v>
      </c>
      <c r="E231" s="43">
        <f t="shared" si="83"/>
        <v>0</v>
      </c>
      <c r="F231" s="36"/>
      <c r="G231" s="45"/>
      <c r="H231" s="45"/>
      <c r="I231" s="45"/>
      <c r="J231" s="45"/>
      <c r="K231" s="45"/>
    </row>
    <row r="232" spans="1:11" ht="51.75" hidden="1" x14ac:dyDescent="0.25">
      <c r="A232" s="99"/>
      <c r="B232" s="102"/>
      <c r="C232" s="102"/>
      <c r="D232" s="42" t="s">
        <v>42</v>
      </c>
      <c r="E232" s="43">
        <f t="shared" si="83"/>
        <v>0</v>
      </c>
      <c r="F232" s="36"/>
      <c r="G232" s="45"/>
      <c r="H232" s="45"/>
      <c r="I232" s="45"/>
      <c r="J232" s="45"/>
      <c r="K232" s="45"/>
    </row>
    <row r="233" spans="1:11" ht="64.5" hidden="1" x14ac:dyDescent="0.25">
      <c r="A233" s="100"/>
      <c r="B233" s="103"/>
      <c r="C233" s="103"/>
      <c r="D233" s="42" t="s">
        <v>43</v>
      </c>
      <c r="E233" s="43">
        <f t="shared" si="83"/>
        <v>0</v>
      </c>
      <c r="F233" s="36"/>
      <c r="G233" s="45"/>
      <c r="H233" s="45"/>
      <c r="I233" s="45"/>
      <c r="J233" s="45"/>
      <c r="K233" s="45"/>
    </row>
    <row r="234" spans="1:11" hidden="1" x14ac:dyDescent="0.25">
      <c r="A234" s="98" t="s">
        <v>91</v>
      </c>
      <c r="B234" s="101" t="s">
        <v>92</v>
      </c>
      <c r="C234" s="101"/>
      <c r="D234" s="40" t="s">
        <v>45</v>
      </c>
      <c r="E234" s="43">
        <f t="shared" si="83"/>
        <v>230</v>
      </c>
      <c r="F234" s="33">
        <f t="shared" ref="F234:K234" si="94">F235+F236+F237+F238+F529</f>
        <v>0</v>
      </c>
      <c r="G234" s="49">
        <f t="shared" si="94"/>
        <v>30</v>
      </c>
      <c r="H234" s="49">
        <f t="shared" si="94"/>
        <v>50</v>
      </c>
      <c r="I234" s="49">
        <f t="shared" si="94"/>
        <v>50</v>
      </c>
      <c r="J234" s="49">
        <f t="shared" si="94"/>
        <v>50</v>
      </c>
      <c r="K234" s="49">
        <f t="shared" si="94"/>
        <v>50</v>
      </c>
    </row>
    <row r="235" spans="1:11" ht="51.75" hidden="1" x14ac:dyDescent="0.25">
      <c r="A235" s="99"/>
      <c r="B235" s="102"/>
      <c r="C235" s="102"/>
      <c r="D235" s="42" t="s">
        <v>40</v>
      </c>
      <c r="E235" s="43">
        <f t="shared" si="83"/>
        <v>230</v>
      </c>
      <c r="F235" s="36">
        <v>0</v>
      </c>
      <c r="G235" s="45">
        <v>30</v>
      </c>
      <c r="H235" s="45">
        <v>50</v>
      </c>
      <c r="I235" s="45">
        <v>50</v>
      </c>
      <c r="J235" s="45">
        <v>50</v>
      </c>
      <c r="K235" s="45">
        <v>50</v>
      </c>
    </row>
    <row r="236" spans="1:11" ht="64.5" hidden="1" x14ac:dyDescent="0.25">
      <c r="A236" s="99"/>
      <c r="B236" s="102"/>
      <c r="C236" s="102"/>
      <c r="D236" s="42" t="s">
        <v>41</v>
      </c>
      <c r="E236" s="43">
        <f t="shared" si="83"/>
        <v>0</v>
      </c>
      <c r="F236" s="36"/>
      <c r="G236" s="45"/>
      <c r="H236" s="45"/>
      <c r="I236" s="45"/>
      <c r="J236" s="45"/>
      <c r="K236" s="45"/>
    </row>
    <row r="237" spans="1:11" ht="51.75" hidden="1" x14ac:dyDescent="0.25">
      <c r="A237" s="99"/>
      <c r="B237" s="102"/>
      <c r="C237" s="102"/>
      <c r="D237" s="42" t="s">
        <v>42</v>
      </c>
      <c r="E237" s="43">
        <f t="shared" si="83"/>
        <v>0</v>
      </c>
      <c r="F237" s="36"/>
      <c r="G237" s="45"/>
      <c r="H237" s="45"/>
      <c r="I237" s="45"/>
      <c r="J237" s="45"/>
      <c r="K237" s="45"/>
    </row>
    <row r="238" spans="1:11" ht="64.5" hidden="1" x14ac:dyDescent="0.25">
      <c r="A238" s="100"/>
      <c r="B238" s="103"/>
      <c r="C238" s="103"/>
      <c r="D238" s="42" t="s">
        <v>43</v>
      </c>
      <c r="E238" s="43">
        <f t="shared" si="83"/>
        <v>0</v>
      </c>
      <c r="F238" s="36"/>
      <c r="G238" s="45"/>
      <c r="H238" s="45"/>
      <c r="I238" s="45"/>
      <c r="J238" s="45"/>
      <c r="K238" s="45"/>
    </row>
    <row r="239" spans="1:11" hidden="1" x14ac:dyDescent="0.25">
      <c r="A239" s="98" t="s">
        <v>93</v>
      </c>
      <c r="B239" s="101" t="s">
        <v>94</v>
      </c>
      <c r="C239" s="101"/>
      <c r="D239" s="40" t="s">
        <v>45</v>
      </c>
      <c r="E239" s="43">
        <f t="shared" si="83"/>
        <v>50724.19000000001</v>
      </c>
      <c r="F239" s="33">
        <f t="shared" ref="F239:K239" si="95">F240+F241+F242+F243+F534</f>
        <v>9642.43</v>
      </c>
      <c r="G239" s="49">
        <f t="shared" si="95"/>
        <v>60</v>
      </c>
      <c r="H239" s="49">
        <f t="shared" si="95"/>
        <v>10255.44</v>
      </c>
      <c r="I239" s="49">
        <f t="shared" si="95"/>
        <v>10255.44</v>
      </c>
      <c r="J239" s="49">
        <f t="shared" si="95"/>
        <v>10255.44</v>
      </c>
      <c r="K239" s="49">
        <f t="shared" si="95"/>
        <v>10255.44</v>
      </c>
    </row>
    <row r="240" spans="1:11" ht="51.75" hidden="1" x14ac:dyDescent="0.25">
      <c r="A240" s="99"/>
      <c r="B240" s="102"/>
      <c r="C240" s="102"/>
      <c r="D240" s="42" t="s">
        <v>40</v>
      </c>
      <c r="E240" s="43">
        <f t="shared" si="83"/>
        <v>300</v>
      </c>
      <c r="F240" s="36">
        <v>0</v>
      </c>
      <c r="G240" s="45">
        <v>60</v>
      </c>
      <c r="H240" s="45">
        <v>60</v>
      </c>
      <c r="I240" s="45">
        <v>60</v>
      </c>
      <c r="J240" s="45">
        <v>60</v>
      </c>
      <c r="K240" s="45">
        <v>60</v>
      </c>
    </row>
    <row r="241" spans="1:11" ht="64.5" hidden="1" x14ac:dyDescent="0.25">
      <c r="A241" s="99"/>
      <c r="B241" s="102"/>
      <c r="C241" s="102"/>
      <c r="D241" s="42" t="s">
        <v>41</v>
      </c>
      <c r="E241" s="43">
        <f t="shared" si="83"/>
        <v>0</v>
      </c>
      <c r="F241" s="36"/>
      <c r="G241" s="45"/>
      <c r="H241" s="45"/>
      <c r="I241" s="45"/>
      <c r="J241" s="45"/>
      <c r="K241" s="45"/>
    </row>
    <row r="242" spans="1:11" ht="51.75" hidden="1" x14ac:dyDescent="0.25">
      <c r="A242" s="99"/>
      <c r="B242" s="102"/>
      <c r="C242" s="102"/>
      <c r="D242" s="42" t="s">
        <v>42</v>
      </c>
      <c r="E242" s="43">
        <f t="shared" si="83"/>
        <v>0</v>
      </c>
      <c r="F242" s="36"/>
      <c r="G242" s="45"/>
      <c r="H242" s="45"/>
      <c r="I242" s="45"/>
      <c r="J242" s="45"/>
      <c r="K242" s="45"/>
    </row>
    <row r="243" spans="1:11" ht="64.5" hidden="1" x14ac:dyDescent="0.25">
      <c r="A243" s="100"/>
      <c r="B243" s="103"/>
      <c r="C243" s="103"/>
      <c r="D243" s="42" t="s">
        <v>43</v>
      </c>
      <c r="E243" s="43">
        <f t="shared" si="83"/>
        <v>0</v>
      </c>
      <c r="F243" s="36"/>
      <c r="G243" s="45"/>
      <c r="H243" s="45"/>
      <c r="I243" s="45"/>
      <c r="J243" s="45"/>
      <c r="K243" s="45"/>
    </row>
    <row r="244" spans="1:11" hidden="1" x14ac:dyDescent="0.25">
      <c r="A244" s="98" t="s">
        <v>95</v>
      </c>
      <c r="B244" s="101" t="s">
        <v>96</v>
      </c>
      <c r="C244" s="101"/>
      <c r="D244" s="40" t="s">
        <v>45</v>
      </c>
      <c r="E244" s="43">
        <f t="shared" si="83"/>
        <v>500</v>
      </c>
      <c r="F244" s="33">
        <f t="shared" ref="F244:K244" si="96">F245+F246+F247+F248+F539</f>
        <v>0</v>
      </c>
      <c r="G244" s="49">
        <f t="shared" si="96"/>
        <v>100</v>
      </c>
      <c r="H244" s="49">
        <f t="shared" si="96"/>
        <v>100</v>
      </c>
      <c r="I244" s="49">
        <f t="shared" si="96"/>
        <v>100</v>
      </c>
      <c r="J244" s="49">
        <f t="shared" si="96"/>
        <v>100</v>
      </c>
      <c r="K244" s="49">
        <f t="shared" si="96"/>
        <v>100</v>
      </c>
    </row>
    <row r="245" spans="1:11" ht="51.75" hidden="1" x14ac:dyDescent="0.25">
      <c r="A245" s="99"/>
      <c r="B245" s="102"/>
      <c r="C245" s="102"/>
      <c r="D245" s="42" t="s">
        <v>40</v>
      </c>
      <c r="E245" s="43">
        <f t="shared" si="83"/>
        <v>500</v>
      </c>
      <c r="F245" s="36">
        <v>0</v>
      </c>
      <c r="G245" s="45">
        <v>100</v>
      </c>
      <c r="H245" s="45">
        <v>100</v>
      </c>
      <c r="I245" s="45">
        <v>100</v>
      </c>
      <c r="J245" s="45">
        <v>100</v>
      </c>
      <c r="K245" s="45">
        <v>100</v>
      </c>
    </row>
    <row r="246" spans="1:11" ht="64.5" hidden="1" x14ac:dyDescent="0.25">
      <c r="A246" s="99"/>
      <c r="B246" s="102"/>
      <c r="C246" s="102"/>
      <c r="D246" s="42" t="s">
        <v>41</v>
      </c>
      <c r="E246" s="43">
        <f t="shared" si="83"/>
        <v>0</v>
      </c>
      <c r="F246" s="36"/>
      <c r="G246" s="45"/>
      <c r="H246" s="45"/>
      <c r="I246" s="45"/>
      <c r="J246" s="45"/>
      <c r="K246" s="45"/>
    </row>
    <row r="247" spans="1:11" ht="51.75" hidden="1" x14ac:dyDescent="0.25">
      <c r="A247" s="99"/>
      <c r="B247" s="102"/>
      <c r="C247" s="102"/>
      <c r="D247" s="42" t="s">
        <v>42</v>
      </c>
      <c r="E247" s="43">
        <f t="shared" si="83"/>
        <v>0</v>
      </c>
      <c r="F247" s="36"/>
      <c r="G247" s="45"/>
      <c r="H247" s="45"/>
      <c r="I247" s="45"/>
      <c r="J247" s="45"/>
      <c r="K247" s="45"/>
    </row>
    <row r="248" spans="1:11" ht="64.5" hidden="1" x14ac:dyDescent="0.25">
      <c r="A248" s="100"/>
      <c r="B248" s="103"/>
      <c r="C248" s="103"/>
      <c r="D248" s="42" t="s">
        <v>43</v>
      </c>
      <c r="E248" s="43">
        <f t="shared" si="83"/>
        <v>0</v>
      </c>
      <c r="F248" s="36"/>
      <c r="G248" s="45"/>
      <c r="H248" s="45"/>
      <c r="I248" s="45"/>
      <c r="J248" s="45"/>
      <c r="K248" s="45"/>
    </row>
    <row r="249" spans="1:11" hidden="1" x14ac:dyDescent="0.25">
      <c r="A249" s="98" t="s">
        <v>97</v>
      </c>
      <c r="B249" s="101" t="s">
        <v>98</v>
      </c>
      <c r="C249" s="101"/>
      <c r="D249" s="40" t="s">
        <v>45</v>
      </c>
      <c r="E249" s="43">
        <f t="shared" si="83"/>
        <v>3035</v>
      </c>
      <c r="F249" s="33">
        <f t="shared" ref="F249:K249" si="97">F250+F251+F252+F253+F544</f>
        <v>0</v>
      </c>
      <c r="G249" s="49">
        <f t="shared" si="97"/>
        <v>407</v>
      </c>
      <c r="H249" s="49">
        <f t="shared" si="97"/>
        <v>1407</v>
      </c>
      <c r="I249" s="49">
        <f t="shared" si="97"/>
        <v>407</v>
      </c>
      <c r="J249" s="49">
        <f t="shared" si="97"/>
        <v>407</v>
      </c>
      <c r="K249" s="49">
        <f t="shared" si="97"/>
        <v>407</v>
      </c>
    </row>
    <row r="250" spans="1:11" ht="51.75" hidden="1" x14ac:dyDescent="0.25">
      <c r="A250" s="99"/>
      <c r="B250" s="102"/>
      <c r="C250" s="102"/>
      <c r="D250" s="42" t="s">
        <v>40</v>
      </c>
      <c r="E250" s="43">
        <f t="shared" si="83"/>
        <v>3035</v>
      </c>
      <c r="F250" s="36">
        <v>0</v>
      </c>
      <c r="G250" s="45">
        <v>407</v>
      </c>
      <c r="H250" s="45">
        <v>1407</v>
      </c>
      <c r="I250" s="45">
        <v>407</v>
      </c>
      <c r="J250" s="45">
        <v>407</v>
      </c>
      <c r="K250" s="45">
        <v>407</v>
      </c>
    </row>
    <row r="251" spans="1:11" ht="64.5" hidden="1" x14ac:dyDescent="0.25">
      <c r="A251" s="99"/>
      <c r="B251" s="102"/>
      <c r="C251" s="102"/>
      <c r="D251" s="42" t="s">
        <v>41</v>
      </c>
      <c r="E251" s="43">
        <f t="shared" si="83"/>
        <v>0</v>
      </c>
      <c r="F251" s="36"/>
      <c r="G251" s="45"/>
      <c r="H251" s="45"/>
      <c r="I251" s="45"/>
      <c r="J251" s="45"/>
      <c r="K251" s="45"/>
    </row>
    <row r="252" spans="1:11" ht="51.75" hidden="1" x14ac:dyDescent="0.25">
      <c r="A252" s="99"/>
      <c r="B252" s="102"/>
      <c r="C252" s="102"/>
      <c r="D252" s="42" t="s">
        <v>42</v>
      </c>
      <c r="E252" s="43">
        <f t="shared" si="83"/>
        <v>0</v>
      </c>
      <c r="F252" s="36"/>
      <c r="G252" s="45"/>
      <c r="H252" s="45"/>
      <c r="I252" s="45"/>
      <c r="J252" s="45"/>
      <c r="K252" s="45"/>
    </row>
    <row r="253" spans="1:11" ht="64.5" hidden="1" x14ac:dyDescent="0.25">
      <c r="A253" s="100"/>
      <c r="B253" s="103"/>
      <c r="C253" s="103"/>
      <c r="D253" s="42" t="s">
        <v>43</v>
      </c>
      <c r="E253" s="43">
        <f t="shared" si="83"/>
        <v>0</v>
      </c>
      <c r="F253" s="36"/>
      <c r="G253" s="45"/>
      <c r="H253" s="45"/>
      <c r="I253" s="45"/>
      <c r="J253" s="45"/>
      <c r="K253" s="45"/>
    </row>
    <row r="254" spans="1:11" x14ac:dyDescent="0.25">
      <c r="A254" s="107" t="s">
        <v>65</v>
      </c>
      <c r="B254" s="107" t="s">
        <v>66</v>
      </c>
      <c r="C254" s="107" t="s">
        <v>63</v>
      </c>
      <c r="D254" s="53" t="s">
        <v>45</v>
      </c>
      <c r="E254" s="56">
        <f t="shared" si="83"/>
        <v>7683.4</v>
      </c>
      <c r="F254" s="59">
        <f>F255+F256+F257+F258</f>
        <v>5708.26</v>
      </c>
      <c r="G254" s="67">
        <f t="shared" ref="G254:K254" si="98">G255+G256+G257+G258</f>
        <v>1975.1399999999999</v>
      </c>
      <c r="H254" s="59">
        <f t="shared" si="98"/>
        <v>0</v>
      </c>
      <c r="I254" s="59">
        <f t="shared" si="98"/>
        <v>0</v>
      </c>
      <c r="J254" s="59">
        <f t="shared" si="98"/>
        <v>0</v>
      </c>
      <c r="K254" s="59">
        <f t="shared" si="98"/>
        <v>0</v>
      </c>
    </row>
    <row r="255" spans="1:11" ht="51.75" x14ac:dyDescent="0.25">
      <c r="A255" s="107"/>
      <c r="B255" s="107"/>
      <c r="C255" s="107"/>
      <c r="D255" s="55" t="s">
        <v>40</v>
      </c>
      <c r="E255" s="56">
        <f t="shared" si="83"/>
        <v>1502.8200000000002</v>
      </c>
      <c r="F255" s="58">
        <f>F261</f>
        <v>927.68000000000006</v>
      </c>
      <c r="G255" s="58">
        <f t="shared" ref="G255:K255" si="99">G261+G386</f>
        <v>575.14</v>
      </c>
      <c r="H255" s="58">
        <f t="shared" si="99"/>
        <v>0</v>
      </c>
      <c r="I255" s="58">
        <f t="shared" si="99"/>
        <v>0</v>
      </c>
      <c r="J255" s="58">
        <f t="shared" si="99"/>
        <v>0</v>
      </c>
      <c r="K255" s="58">
        <f t="shared" si="99"/>
        <v>0</v>
      </c>
    </row>
    <row r="256" spans="1:11" ht="64.5" x14ac:dyDescent="0.25">
      <c r="A256" s="107"/>
      <c r="B256" s="107"/>
      <c r="C256" s="107"/>
      <c r="D256" s="55" t="s">
        <v>41</v>
      </c>
      <c r="E256" s="56">
        <f t="shared" si="83"/>
        <v>6180.58</v>
      </c>
      <c r="F256" s="58">
        <f>F262</f>
        <v>4780.58</v>
      </c>
      <c r="G256" s="58">
        <f t="shared" ref="G256:K256" si="100">G262+G387</f>
        <v>1400</v>
      </c>
      <c r="H256" s="58">
        <f t="shared" si="100"/>
        <v>0</v>
      </c>
      <c r="I256" s="58">
        <f t="shared" si="100"/>
        <v>0</v>
      </c>
      <c r="J256" s="58">
        <f t="shared" si="100"/>
        <v>0</v>
      </c>
      <c r="K256" s="58">
        <f t="shared" si="100"/>
        <v>0</v>
      </c>
    </row>
    <row r="257" spans="1:11" ht="51.75" x14ac:dyDescent="0.25">
      <c r="A257" s="107"/>
      <c r="B257" s="107"/>
      <c r="C257" s="107"/>
      <c r="D257" s="55" t="s">
        <v>42</v>
      </c>
      <c r="E257" s="56">
        <f t="shared" si="83"/>
        <v>0</v>
      </c>
      <c r="F257" s="58">
        <f t="shared" ref="F257:K257" si="101">F263+F388</f>
        <v>0</v>
      </c>
      <c r="G257" s="58">
        <f t="shared" si="101"/>
        <v>0</v>
      </c>
      <c r="H257" s="58">
        <f t="shared" si="101"/>
        <v>0</v>
      </c>
      <c r="I257" s="58">
        <f t="shared" si="101"/>
        <v>0</v>
      </c>
      <c r="J257" s="58">
        <f t="shared" si="101"/>
        <v>0</v>
      </c>
      <c r="K257" s="58">
        <f t="shared" si="101"/>
        <v>0</v>
      </c>
    </row>
    <row r="258" spans="1:11" ht="64.5" x14ac:dyDescent="0.25">
      <c r="A258" s="107"/>
      <c r="B258" s="107"/>
      <c r="C258" s="107"/>
      <c r="D258" s="55" t="s">
        <v>43</v>
      </c>
      <c r="E258" s="56">
        <f t="shared" si="83"/>
        <v>0</v>
      </c>
      <c r="F258" s="58">
        <f t="shared" ref="F258:K258" si="102">F264+F389</f>
        <v>0</v>
      </c>
      <c r="G258" s="58">
        <f t="shared" si="102"/>
        <v>0</v>
      </c>
      <c r="H258" s="58">
        <f t="shared" si="102"/>
        <v>0</v>
      </c>
      <c r="I258" s="58">
        <f t="shared" si="102"/>
        <v>0</v>
      </c>
      <c r="J258" s="58">
        <f t="shared" si="102"/>
        <v>0</v>
      </c>
      <c r="K258" s="58">
        <f t="shared" si="102"/>
        <v>0</v>
      </c>
    </row>
    <row r="259" spans="1:11" ht="39" x14ac:dyDescent="0.25">
      <c r="A259" s="107"/>
      <c r="B259" s="107"/>
      <c r="C259" s="107"/>
      <c r="D259" s="55" t="s">
        <v>44</v>
      </c>
      <c r="E259" s="56">
        <f t="shared" si="83"/>
        <v>0</v>
      </c>
      <c r="F259" s="58"/>
      <c r="G259" s="58"/>
      <c r="H259" s="58"/>
      <c r="I259" s="58"/>
      <c r="J259" s="58"/>
      <c r="K259" s="58"/>
    </row>
    <row r="260" spans="1:11" x14ac:dyDescent="0.25">
      <c r="A260" s="104" t="s">
        <v>280</v>
      </c>
      <c r="B260" s="104" t="s">
        <v>99</v>
      </c>
      <c r="C260" s="104" t="s">
        <v>67</v>
      </c>
      <c r="D260" s="60" t="s">
        <v>45</v>
      </c>
      <c r="E260" s="61">
        <f t="shared" si="83"/>
        <v>7683.4</v>
      </c>
      <c r="F260" s="62">
        <f>SUM(F261:F264)</f>
        <v>5708.26</v>
      </c>
      <c r="G260" s="62">
        <f t="shared" ref="G260:K260" si="103">SUM(G261:G264)</f>
        <v>1975.1399999999999</v>
      </c>
      <c r="H260" s="62">
        <f t="shared" si="103"/>
        <v>0</v>
      </c>
      <c r="I260" s="62">
        <f t="shared" si="103"/>
        <v>0</v>
      </c>
      <c r="J260" s="62">
        <f t="shared" si="103"/>
        <v>0</v>
      </c>
      <c r="K260" s="62">
        <f t="shared" si="103"/>
        <v>0</v>
      </c>
    </row>
    <row r="261" spans="1:11" ht="51.75" x14ac:dyDescent="0.25">
      <c r="A261" s="105"/>
      <c r="B261" s="105"/>
      <c r="C261" s="105"/>
      <c r="D261" s="63" t="s">
        <v>40</v>
      </c>
      <c r="E261" s="61">
        <f t="shared" ref="E261:E324" si="104">F261+G261+H261+I261+J261+K261</f>
        <v>1502.8200000000002</v>
      </c>
      <c r="F261" s="62">
        <f>F266+F271</f>
        <v>927.68000000000006</v>
      </c>
      <c r="G261" s="62">
        <f t="shared" ref="G261:K261" si="105">G266+G271</f>
        <v>575.14</v>
      </c>
      <c r="H261" s="62">
        <f t="shared" si="105"/>
        <v>0</v>
      </c>
      <c r="I261" s="62">
        <f t="shared" si="105"/>
        <v>0</v>
      </c>
      <c r="J261" s="62">
        <f t="shared" si="105"/>
        <v>0</v>
      </c>
      <c r="K261" s="62">
        <f t="shared" si="105"/>
        <v>0</v>
      </c>
    </row>
    <row r="262" spans="1:11" ht="64.5" x14ac:dyDescent="0.25">
      <c r="A262" s="105"/>
      <c r="B262" s="105"/>
      <c r="C262" s="105"/>
      <c r="D262" s="63" t="s">
        <v>41</v>
      </c>
      <c r="E262" s="61">
        <f t="shared" si="104"/>
        <v>6180.58</v>
      </c>
      <c r="F262" s="62">
        <f>F267+F272</f>
        <v>4780.58</v>
      </c>
      <c r="G262" s="62">
        <f t="shared" ref="G262:K262" si="106">G267+G272</f>
        <v>1400</v>
      </c>
      <c r="H262" s="62">
        <f t="shared" si="106"/>
        <v>0</v>
      </c>
      <c r="I262" s="62">
        <f t="shared" si="106"/>
        <v>0</v>
      </c>
      <c r="J262" s="62">
        <f t="shared" si="106"/>
        <v>0</v>
      </c>
      <c r="K262" s="62">
        <f t="shared" si="106"/>
        <v>0</v>
      </c>
    </row>
    <row r="263" spans="1:11" ht="51.75" x14ac:dyDescent="0.25">
      <c r="A263" s="105"/>
      <c r="B263" s="105"/>
      <c r="C263" s="105"/>
      <c r="D263" s="63" t="s">
        <v>42</v>
      </c>
      <c r="E263" s="61">
        <f t="shared" si="104"/>
        <v>0</v>
      </c>
      <c r="F263" s="62">
        <f t="shared" ref="F263:K263" si="107">F268+F273+F283+F288+F293+F298+F303+F308+F313+F318+F323+F328+F333+F338+F343+F353+F358+F363+F373+F378+F383+F348+F368+F278</f>
        <v>0</v>
      </c>
      <c r="G263" s="62">
        <f t="shared" si="107"/>
        <v>0</v>
      </c>
      <c r="H263" s="62">
        <f t="shared" si="107"/>
        <v>0</v>
      </c>
      <c r="I263" s="62">
        <f t="shared" si="107"/>
        <v>0</v>
      </c>
      <c r="J263" s="62">
        <f t="shared" si="107"/>
        <v>0</v>
      </c>
      <c r="K263" s="62">
        <f t="shared" si="107"/>
        <v>0</v>
      </c>
    </row>
    <row r="264" spans="1:11" ht="64.5" x14ac:dyDescent="0.25">
      <c r="A264" s="106"/>
      <c r="B264" s="106"/>
      <c r="C264" s="106"/>
      <c r="D264" s="63" t="s">
        <v>43</v>
      </c>
      <c r="E264" s="61">
        <f t="shared" si="104"/>
        <v>0</v>
      </c>
      <c r="F264" s="64">
        <f t="shared" ref="F264:K264" si="108">F269+F274+F284+F289+F294+F299+F304+F309+F314+F319+F324+F329+F334+F339+F344+F354+F359+F364+F374+F379+F384+F349+F369+F279</f>
        <v>0</v>
      </c>
      <c r="G264" s="62">
        <f t="shared" si="108"/>
        <v>0</v>
      </c>
      <c r="H264" s="62">
        <f t="shared" si="108"/>
        <v>0</v>
      </c>
      <c r="I264" s="62">
        <f t="shared" si="108"/>
        <v>0</v>
      </c>
      <c r="J264" s="62">
        <f t="shared" si="108"/>
        <v>0</v>
      </c>
      <c r="K264" s="62">
        <f t="shared" si="108"/>
        <v>0</v>
      </c>
    </row>
    <row r="265" spans="1:11" x14ac:dyDescent="0.25">
      <c r="A265" s="101" t="s">
        <v>281</v>
      </c>
      <c r="B265" s="101" t="s">
        <v>279</v>
      </c>
      <c r="C265" s="101" t="s">
        <v>100</v>
      </c>
      <c r="D265" s="40" t="s">
        <v>45</v>
      </c>
      <c r="E265" s="43">
        <f t="shared" si="104"/>
        <v>1881.19</v>
      </c>
      <c r="F265" s="33">
        <f>F266+F267+F268+F269</f>
        <v>1470.19</v>
      </c>
      <c r="G265" s="67">
        <f>G266+G267+G268+G269</f>
        <v>411</v>
      </c>
      <c r="H265" s="49">
        <f t="shared" ref="H265:K265" si="109">H266+H267+H268+H269</f>
        <v>0</v>
      </c>
      <c r="I265" s="49">
        <f t="shared" si="109"/>
        <v>0</v>
      </c>
      <c r="J265" s="49">
        <f t="shared" si="109"/>
        <v>0</v>
      </c>
      <c r="K265" s="49">
        <f t="shared" si="109"/>
        <v>0</v>
      </c>
    </row>
    <row r="266" spans="1:11" ht="51.75" x14ac:dyDescent="0.25">
      <c r="A266" s="102"/>
      <c r="B266" s="102"/>
      <c r="C266" s="102"/>
      <c r="D266" s="42" t="s">
        <v>40</v>
      </c>
      <c r="E266" s="43">
        <f t="shared" si="104"/>
        <v>1189.08</v>
      </c>
      <c r="F266" s="36">
        <v>778.08</v>
      </c>
      <c r="G266" s="45">
        <v>411</v>
      </c>
      <c r="H266" s="45">
        <v>0</v>
      </c>
      <c r="I266" s="45">
        <v>0</v>
      </c>
      <c r="J266" s="45">
        <v>0</v>
      </c>
      <c r="K266" s="45">
        <v>0</v>
      </c>
    </row>
    <row r="267" spans="1:11" ht="64.5" x14ac:dyDescent="0.25">
      <c r="A267" s="102"/>
      <c r="B267" s="102"/>
      <c r="C267" s="102"/>
      <c r="D267" s="42" t="s">
        <v>41</v>
      </c>
      <c r="E267" s="43">
        <f t="shared" si="104"/>
        <v>692.11</v>
      </c>
      <c r="F267" s="36">
        <v>692.11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</row>
    <row r="268" spans="1:11" ht="51.75" x14ac:dyDescent="0.25">
      <c r="A268" s="102"/>
      <c r="B268" s="102"/>
      <c r="C268" s="102"/>
      <c r="D268" s="42" t="s">
        <v>42</v>
      </c>
      <c r="E268" s="43">
        <f t="shared" si="104"/>
        <v>0</v>
      </c>
      <c r="F268" s="36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</row>
    <row r="269" spans="1:11" ht="64.5" x14ac:dyDescent="0.25">
      <c r="A269" s="103"/>
      <c r="B269" s="103"/>
      <c r="C269" s="103"/>
      <c r="D269" s="42" t="s">
        <v>43</v>
      </c>
      <c r="E269" s="43">
        <f t="shared" si="104"/>
        <v>0</v>
      </c>
      <c r="F269" s="36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</row>
    <row r="270" spans="1:11" x14ac:dyDescent="0.25">
      <c r="A270" s="101" t="s">
        <v>282</v>
      </c>
      <c r="B270" s="101" t="s">
        <v>283</v>
      </c>
      <c r="C270" s="101" t="s">
        <v>100</v>
      </c>
      <c r="D270" s="40" t="s">
        <v>45</v>
      </c>
      <c r="E270" s="43">
        <f t="shared" si="104"/>
        <v>5802.2099999999991</v>
      </c>
      <c r="F270" s="33">
        <f>F271+F272+F273+F274</f>
        <v>4238.07</v>
      </c>
      <c r="G270" s="67">
        <f>G271+G272+G273+G274+G405</f>
        <v>1564.1399999999999</v>
      </c>
      <c r="H270" s="49">
        <f>H271+H272+H273+H274</f>
        <v>0</v>
      </c>
      <c r="I270" s="49">
        <f>I271+I272+I273+I274+I405</f>
        <v>0</v>
      </c>
      <c r="J270" s="49">
        <f>J271+J272+J273+J274+J405</f>
        <v>0</v>
      </c>
      <c r="K270" s="49">
        <f>K271+K272+K273+K274+K405</f>
        <v>0</v>
      </c>
    </row>
    <row r="271" spans="1:11" ht="51.75" x14ac:dyDescent="0.25">
      <c r="A271" s="102"/>
      <c r="B271" s="102"/>
      <c r="C271" s="102"/>
      <c r="D271" s="42" t="s">
        <v>40</v>
      </c>
      <c r="E271" s="43">
        <f t="shared" si="104"/>
        <v>313.74</v>
      </c>
      <c r="F271" s="36">
        <v>149.6</v>
      </c>
      <c r="G271" s="45">
        <v>164.14</v>
      </c>
      <c r="H271" s="45">
        <v>0</v>
      </c>
      <c r="I271" s="45">
        <v>0</v>
      </c>
      <c r="J271" s="45">
        <v>0</v>
      </c>
      <c r="K271" s="45">
        <v>0</v>
      </c>
    </row>
    <row r="272" spans="1:11" ht="64.5" x14ac:dyDescent="0.25">
      <c r="A272" s="102"/>
      <c r="B272" s="102"/>
      <c r="C272" s="102"/>
      <c r="D272" s="42" t="s">
        <v>41</v>
      </c>
      <c r="E272" s="43">
        <f t="shared" si="104"/>
        <v>5488.4699999999993</v>
      </c>
      <c r="F272" s="36">
        <v>4088.47</v>
      </c>
      <c r="G272" s="45">
        <v>1400</v>
      </c>
      <c r="H272" s="45">
        <v>0</v>
      </c>
      <c r="I272" s="45">
        <v>0</v>
      </c>
      <c r="J272" s="45">
        <v>0</v>
      </c>
      <c r="K272" s="45">
        <v>0</v>
      </c>
    </row>
    <row r="273" spans="1:11" ht="51.75" x14ac:dyDescent="0.25">
      <c r="A273" s="102"/>
      <c r="B273" s="102"/>
      <c r="C273" s="102"/>
      <c r="D273" s="42" t="s">
        <v>42</v>
      </c>
      <c r="E273" s="43">
        <f t="shared" si="104"/>
        <v>0</v>
      </c>
      <c r="F273" s="36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</row>
    <row r="274" spans="1:11" ht="64.5" x14ac:dyDescent="0.25">
      <c r="A274" s="103"/>
      <c r="B274" s="103"/>
      <c r="C274" s="103"/>
      <c r="D274" s="42" t="s">
        <v>43</v>
      </c>
      <c r="E274" s="43">
        <f t="shared" si="104"/>
        <v>0</v>
      </c>
      <c r="F274" s="36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</row>
    <row r="275" spans="1:11" hidden="1" x14ac:dyDescent="0.25">
      <c r="A275" s="101" t="s">
        <v>102</v>
      </c>
      <c r="B275" s="101" t="s">
        <v>143</v>
      </c>
      <c r="C275" s="101" t="s">
        <v>100</v>
      </c>
      <c r="D275" s="40" t="s">
        <v>45</v>
      </c>
      <c r="E275" s="43">
        <f t="shared" si="104"/>
        <v>0</v>
      </c>
      <c r="F275" s="33">
        <f t="shared" ref="F275:K275" si="110">F276+F277+F278+F279</f>
        <v>0</v>
      </c>
      <c r="G275" s="49">
        <f t="shared" si="110"/>
        <v>0</v>
      </c>
      <c r="H275" s="49">
        <f t="shared" si="110"/>
        <v>0</v>
      </c>
      <c r="I275" s="49">
        <f t="shared" si="110"/>
        <v>0</v>
      </c>
      <c r="J275" s="49">
        <f t="shared" si="110"/>
        <v>0</v>
      </c>
      <c r="K275" s="49">
        <f t="shared" si="110"/>
        <v>0</v>
      </c>
    </row>
    <row r="276" spans="1:11" ht="51.75" hidden="1" x14ac:dyDescent="0.25">
      <c r="A276" s="102"/>
      <c r="B276" s="102"/>
      <c r="C276" s="102"/>
      <c r="D276" s="42" t="s">
        <v>40</v>
      </c>
      <c r="E276" s="43">
        <f t="shared" si="104"/>
        <v>0</v>
      </c>
      <c r="F276" s="36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</row>
    <row r="277" spans="1:11" ht="64.5" hidden="1" x14ac:dyDescent="0.25">
      <c r="A277" s="102"/>
      <c r="B277" s="102"/>
      <c r="C277" s="102"/>
      <c r="D277" s="42" t="s">
        <v>41</v>
      </c>
      <c r="E277" s="43">
        <f t="shared" si="104"/>
        <v>0</v>
      </c>
      <c r="F277" s="36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</row>
    <row r="278" spans="1:11" ht="51.75" hidden="1" x14ac:dyDescent="0.25">
      <c r="A278" s="102"/>
      <c r="B278" s="102"/>
      <c r="C278" s="102"/>
      <c r="D278" s="42" t="s">
        <v>42</v>
      </c>
      <c r="E278" s="43">
        <f t="shared" si="104"/>
        <v>0</v>
      </c>
      <c r="F278" s="36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</row>
    <row r="279" spans="1:11" ht="64.5" hidden="1" x14ac:dyDescent="0.25">
      <c r="A279" s="103"/>
      <c r="B279" s="103"/>
      <c r="C279" s="103"/>
      <c r="D279" s="42" t="s">
        <v>43</v>
      </c>
      <c r="E279" s="43">
        <f t="shared" si="104"/>
        <v>0</v>
      </c>
      <c r="F279" s="36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</row>
    <row r="280" spans="1:11" hidden="1" x14ac:dyDescent="0.25">
      <c r="A280" s="101" t="s">
        <v>102</v>
      </c>
      <c r="B280" s="101" t="s">
        <v>148</v>
      </c>
      <c r="C280" s="101" t="s">
        <v>100</v>
      </c>
      <c r="D280" s="40" t="s">
        <v>45</v>
      </c>
      <c r="E280" s="43">
        <f t="shared" si="104"/>
        <v>0</v>
      </c>
      <c r="F280" s="33">
        <f t="shared" ref="F280:K280" si="111">F281+F282+F283+F284</f>
        <v>0</v>
      </c>
      <c r="G280" s="49">
        <f t="shared" si="111"/>
        <v>0</v>
      </c>
      <c r="H280" s="49">
        <f t="shared" si="111"/>
        <v>0</v>
      </c>
      <c r="I280" s="49">
        <f t="shared" si="111"/>
        <v>0</v>
      </c>
      <c r="J280" s="49">
        <f t="shared" si="111"/>
        <v>0</v>
      </c>
      <c r="K280" s="49">
        <f t="shared" si="111"/>
        <v>0</v>
      </c>
    </row>
    <row r="281" spans="1:11" ht="51.75" hidden="1" x14ac:dyDescent="0.25">
      <c r="A281" s="102"/>
      <c r="B281" s="102"/>
      <c r="C281" s="102"/>
      <c r="D281" s="42" t="s">
        <v>40</v>
      </c>
      <c r="E281" s="43">
        <f t="shared" si="104"/>
        <v>0</v>
      </c>
      <c r="F281" s="36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</row>
    <row r="282" spans="1:11" ht="64.5" hidden="1" x14ac:dyDescent="0.25">
      <c r="A282" s="102"/>
      <c r="B282" s="102"/>
      <c r="C282" s="102"/>
      <c r="D282" s="42" t="s">
        <v>41</v>
      </c>
      <c r="E282" s="43">
        <f t="shared" si="104"/>
        <v>0</v>
      </c>
      <c r="F282" s="36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</row>
    <row r="283" spans="1:11" ht="51.75" hidden="1" x14ac:dyDescent="0.25">
      <c r="A283" s="102"/>
      <c r="B283" s="102"/>
      <c r="C283" s="102"/>
      <c r="D283" s="42" t="s">
        <v>42</v>
      </c>
      <c r="E283" s="43">
        <f t="shared" si="104"/>
        <v>0</v>
      </c>
      <c r="F283" s="36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</row>
    <row r="284" spans="1:11" ht="64.5" hidden="1" x14ac:dyDescent="0.25">
      <c r="A284" s="103"/>
      <c r="B284" s="103"/>
      <c r="C284" s="103"/>
      <c r="D284" s="42" t="s">
        <v>43</v>
      </c>
      <c r="E284" s="43">
        <f t="shared" si="104"/>
        <v>0</v>
      </c>
      <c r="F284" s="36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</row>
    <row r="285" spans="1:11" hidden="1" x14ac:dyDescent="0.25">
      <c r="A285" s="101" t="s">
        <v>144</v>
      </c>
      <c r="B285" s="101" t="s">
        <v>146</v>
      </c>
      <c r="C285" s="101" t="s">
        <v>100</v>
      </c>
      <c r="D285" s="40" t="s">
        <v>45</v>
      </c>
      <c r="E285" s="43">
        <f t="shared" si="104"/>
        <v>0</v>
      </c>
      <c r="F285" s="33">
        <f t="shared" ref="F285:K285" si="112">F286+F287+F288+F289</f>
        <v>0</v>
      </c>
      <c r="G285" s="49">
        <f t="shared" si="112"/>
        <v>0</v>
      </c>
      <c r="H285" s="49">
        <f t="shared" si="112"/>
        <v>0</v>
      </c>
      <c r="I285" s="49">
        <f t="shared" si="112"/>
        <v>0</v>
      </c>
      <c r="J285" s="49">
        <f t="shared" si="112"/>
        <v>0</v>
      </c>
      <c r="K285" s="49">
        <f t="shared" si="112"/>
        <v>0</v>
      </c>
    </row>
    <row r="286" spans="1:11" ht="51.75" hidden="1" x14ac:dyDescent="0.25">
      <c r="A286" s="102"/>
      <c r="B286" s="102"/>
      <c r="C286" s="102"/>
      <c r="D286" s="42" t="s">
        <v>40</v>
      </c>
      <c r="E286" s="43">
        <f t="shared" si="104"/>
        <v>0</v>
      </c>
      <c r="F286" s="36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</row>
    <row r="287" spans="1:11" ht="64.5" hidden="1" x14ac:dyDescent="0.25">
      <c r="A287" s="102"/>
      <c r="B287" s="102"/>
      <c r="C287" s="102"/>
      <c r="D287" s="42" t="s">
        <v>41</v>
      </c>
      <c r="E287" s="43">
        <f t="shared" si="104"/>
        <v>0</v>
      </c>
      <c r="F287" s="36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51.75" hidden="1" x14ac:dyDescent="0.25">
      <c r="A288" s="102"/>
      <c r="B288" s="102"/>
      <c r="C288" s="102"/>
      <c r="D288" s="42" t="s">
        <v>42</v>
      </c>
      <c r="E288" s="43">
        <f t="shared" si="104"/>
        <v>0</v>
      </c>
      <c r="F288" s="36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t="64.5" hidden="1" x14ac:dyDescent="0.25">
      <c r="A289" s="103"/>
      <c r="B289" s="103"/>
      <c r="C289" s="103"/>
      <c r="D289" s="42" t="s">
        <v>43</v>
      </c>
      <c r="E289" s="43">
        <f t="shared" si="104"/>
        <v>0</v>
      </c>
      <c r="F289" s="36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</row>
    <row r="290" spans="1:11" hidden="1" x14ac:dyDescent="0.25">
      <c r="A290" s="101" t="s">
        <v>145</v>
      </c>
      <c r="B290" s="101" t="s">
        <v>151</v>
      </c>
      <c r="C290" s="101" t="s">
        <v>100</v>
      </c>
      <c r="D290" s="40" t="s">
        <v>45</v>
      </c>
      <c r="E290" s="43">
        <f t="shared" si="104"/>
        <v>0</v>
      </c>
      <c r="F290" s="33">
        <f t="shared" ref="F290:K290" si="113">F291+F292+F293+F294</f>
        <v>0</v>
      </c>
      <c r="G290" s="49">
        <f t="shared" si="113"/>
        <v>0</v>
      </c>
      <c r="H290" s="49">
        <f t="shared" si="113"/>
        <v>0</v>
      </c>
      <c r="I290" s="49">
        <f t="shared" si="113"/>
        <v>0</v>
      </c>
      <c r="J290" s="49">
        <f t="shared" si="113"/>
        <v>0</v>
      </c>
      <c r="K290" s="49">
        <f t="shared" si="113"/>
        <v>0</v>
      </c>
    </row>
    <row r="291" spans="1:11" ht="51.75" hidden="1" x14ac:dyDescent="0.25">
      <c r="A291" s="102"/>
      <c r="B291" s="102"/>
      <c r="C291" s="102"/>
      <c r="D291" s="42" t="s">
        <v>40</v>
      </c>
      <c r="E291" s="43">
        <f t="shared" si="104"/>
        <v>0</v>
      </c>
      <c r="F291" s="33">
        <f t="shared" ref="F291:F294" si="114">F292+F293+F294+F295</f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</row>
    <row r="292" spans="1:11" ht="64.5" hidden="1" x14ac:dyDescent="0.25">
      <c r="A292" s="102"/>
      <c r="B292" s="102"/>
      <c r="C292" s="102"/>
      <c r="D292" s="42" t="s">
        <v>41</v>
      </c>
      <c r="E292" s="43">
        <f t="shared" si="104"/>
        <v>0</v>
      </c>
      <c r="F292" s="33">
        <f t="shared" si="114"/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</row>
    <row r="293" spans="1:11" ht="51.75" hidden="1" x14ac:dyDescent="0.25">
      <c r="A293" s="102"/>
      <c r="B293" s="102"/>
      <c r="C293" s="102"/>
      <c r="D293" s="42" t="s">
        <v>42</v>
      </c>
      <c r="E293" s="43">
        <f t="shared" si="104"/>
        <v>0</v>
      </c>
      <c r="F293" s="33">
        <f t="shared" si="114"/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t="64.5" hidden="1" x14ac:dyDescent="0.25">
      <c r="A294" s="103"/>
      <c r="B294" s="103"/>
      <c r="C294" s="103"/>
      <c r="D294" s="42" t="s">
        <v>43</v>
      </c>
      <c r="E294" s="43">
        <f t="shared" si="104"/>
        <v>0</v>
      </c>
      <c r="F294" s="33">
        <f t="shared" si="114"/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</row>
    <row r="295" spans="1:11" hidden="1" x14ac:dyDescent="0.25">
      <c r="A295" s="101" t="s">
        <v>147</v>
      </c>
      <c r="B295" s="101" t="s">
        <v>152</v>
      </c>
      <c r="C295" s="101" t="s">
        <v>100</v>
      </c>
      <c r="D295" s="40" t="s">
        <v>45</v>
      </c>
      <c r="E295" s="43">
        <f t="shared" si="104"/>
        <v>0</v>
      </c>
      <c r="F295" s="33">
        <f t="shared" ref="F295:K295" si="115">F296+F297+F298+F299</f>
        <v>0</v>
      </c>
      <c r="G295" s="49">
        <f t="shared" si="115"/>
        <v>0</v>
      </c>
      <c r="H295" s="49">
        <f t="shared" si="115"/>
        <v>0</v>
      </c>
      <c r="I295" s="49">
        <f t="shared" si="115"/>
        <v>0</v>
      </c>
      <c r="J295" s="49">
        <f t="shared" si="115"/>
        <v>0</v>
      </c>
      <c r="K295" s="49">
        <f t="shared" si="115"/>
        <v>0</v>
      </c>
    </row>
    <row r="296" spans="1:11" ht="51.75" hidden="1" x14ac:dyDescent="0.25">
      <c r="A296" s="102"/>
      <c r="B296" s="102"/>
      <c r="C296" s="102"/>
      <c r="D296" s="42" t="s">
        <v>40</v>
      </c>
      <c r="E296" s="43">
        <f t="shared" si="104"/>
        <v>0</v>
      </c>
      <c r="F296" s="36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64.5" hidden="1" x14ac:dyDescent="0.25">
      <c r="A297" s="102"/>
      <c r="B297" s="102"/>
      <c r="C297" s="102"/>
      <c r="D297" s="42" t="s">
        <v>41</v>
      </c>
      <c r="E297" s="43">
        <f t="shared" si="104"/>
        <v>0</v>
      </c>
      <c r="F297" s="36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51.75" hidden="1" x14ac:dyDescent="0.25">
      <c r="A298" s="102"/>
      <c r="B298" s="102"/>
      <c r="C298" s="102"/>
      <c r="D298" s="42" t="s">
        <v>42</v>
      </c>
      <c r="E298" s="43">
        <f t="shared" si="104"/>
        <v>0</v>
      </c>
      <c r="F298" s="36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t="64.5" hidden="1" x14ac:dyDescent="0.25">
      <c r="A299" s="103"/>
      <c r="B299" s="103"/>
      <c r="C299" s="103"/>
      <c r="D299" s="42" t="s">
        <v>43</v>
      </c>
      <c r="E299" s="43">
        <f t="shared" si="104"/>
        <v>0</v>
      </c>
      <c r="F299" s="36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</row>
    <row r="300" spans="1:11" hidden="1" x14ac:dyDescent="0.25">
      <c r="A300" s="101" t="s">
        <v>149</v>
      </c>
      <c r="B300" s="101" t="s">
        <v>153</v>
      </c>
      <c r="C300" s="101" t="s">
        <v>100</v>
      </c>
      <c r="D300" s="40" t="s">
        <v>45</v>
      </c>
      <c r="E300" s="43">
        <f t="shared" si="104"/>
        <v>0</v>
      </c>
      <c r="F300" s="33">
        <f t="shared" ref="F300:K300" si="116">F301+F302+F303+F304</f>
        <v>0</v>
      </c>
      <c r="G300" s="49">
        <f t="shared" si="116"/>
        <v>0</v>
      </c>
      <c r="H300" s="49">
        <f t="shared" si="116"/>
        <v>0</v>
      </c>
      <c r="I300" s="49">
        <f t="shared" si="116"/>
        <v>0</v>
      </c>
      <c r="J300" s="49">
        <f t="shared" si="116"/>
        <v>0</v>
      </c>
      <c r="K300" s="49">
        <f t="shared" si="116"/>
        <v>0</v>
      </c>
    </row>
    <row r="301" spans="1:11" ht="51.75" hidden="1" x14ac:dyDescent="0.25">
      <c r="A301" s="102"/>
      <c r="B301" s="102"/>
      <c r="C301" s="102"/>
      <c r="D301" s="42" t="s">
        <v>40</v>
      </c>
      <c r="E301" s="43">
        <f t="shared" si="104"/>
        <v>0</v>
      </c>
      <c r="F301" s="36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64.5" hidden="1" x14ac:dyDescent="0.25">
      <c r="A302" s="102"/>
      <c r="B302" s="102"/>
      <c r="C302" s="102"/>
      <c r="D302" s="42" t="s">
        <v>41</v>
      </c>
      <c r="E302" s="43">
        <f t="shared" si="104"/>
        <v>0</v>
      </c>
      <c r="F302" s="36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51.75" hidden="1" x14ac:dyDescent="0.25">
      <c r="A303" s="102"/>
      <c r="B303" s="102"/>
      <c r="C303" s="102"/>
      <c r="D303" s="42" t="s">
        <v>42</v>
      </c>
      <c r="E303" s="43">
        <f t="shared" si="104"/>
        <v>0</v>
      </c>
      <c r="F303" s="36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t="64.5" hidden="1" x14ac:dyDescent="0.25">
      <c r="A304" s="103"/>
      <c r="B304" s="103"/>
      <c r="C304" s="103"/>
      <c r="D304" s="42" t="s">
        <v>43</v>
      </c>
      <c r="E304" s="43">
        <f t="shared" si="104"/>
        <v>0</v>
      </c>
      <c r="F304" s="36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</row>
    <row r="305" spans="1:11" hidden="1" x14ac:dyDescent="0.25">
      <c r="A305" s="101" t="s">
        <v>154</v>
      </c>
      <c r="B305" s="101" t="s">
        <v>156</v>
      </c>
      <c r="C305" s="101" t="s">
        <v>100</v>
      </c>
      <c r="D305" s="40" t="s">
        <v>45</v>
      </c>
      <c r="E305" s="43">
        <f t="shared" si="104"/>
        <v>0</v>
      </c>
      <c r="F305" s="33">
        <f t="shared" ref="F305:J305" si="117">F306+F307+F308+F309</f>
        <v>0</v>
      </c>
      <c r="G305" s="49">
        <f t="shared" si="117"/>
        <v>0</v>
      </c>
      <c r="H305" s="49">
        <f t="shared" si="117"/>
        <v>0</v>
      </c>
      <c r="I305" s="49">
        <f t="shared" si="117"/>
        <v>0</v>
      </c>
      <c r="J305" s="49">
        <f t="shared" si="117"/>
        <v>0</v>
      </c>
      <c r="K305" s="49">
        <f>K306+K307+K308+K309</f>
        <v>0</v>
      </c>
    </row>
    <row r="306" spans="1:11" ht="51.75" hidden="1" x14ac:dyDescent="0.25">
      <c r="A306" s="102"/>
      <c r="B306" s="102"/>
      <c r="C306" s="102"/>
      <c r="D306" s="42" t="s">
        <v>40</v>
      </c>
      <c r="E306" s="43">
        <f t="shared" si="104"/>
        <v>0</v>
      </c>
      <c r="F306" s="36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64.5" hidden="1" x14ac:dyDescent="0.25">
      <c r="A307" s="102"/>
      <c r="B307" s="102"/>
      <c r="C307" s="102"/>
      <c r="D307" s="42" t="s">
        <v>41</v>
      </c>
      <c r="E307" s="43">
        <f t="shared" si="104"/>
        <v>0</v>
      </c>
      <c r="F307" s="36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51.75" hidden="1" x14ac:dyDescent="0.25">
      <c r="A308" s="102"/>
      <c r="B308" s="102"/>
      <c r="C308" s="102"/>
      <c r="D308" s="42" t="s">
        <v>42</v>
      </c>
      <c r="E308" s="43">
        <f t="shared" si="104"/>
        <v>0</v>
      </c>
      <c r="F308" s="36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t="64.5" hidden="1" x14ac:dyDescent="0.25">
      <c r="A309" s="103"/>
      <c r="B309" s="103"/>
      <c r="C309" s="103"/>
      <c r="D309" s="42" t="s">
        <v>43</v>
      </c>
      <c r="E309" s="43">
        <f t="shared" si="104"/>
        <v>0</v>
      </c>
      <c r="F309" s="36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</row>
    <row r="310" spans="1:11" hidden="1" x14ac:dyDescent="0.25">
      <c r="A310" s="101" t="s">
        <v>155</v>
      </c>
      <c r="B310" s="101" t="s">
        <v>157</v>
      </c>
      <c r="C310" s="101" t="s">
        <v>100</v>
      </c>
      <c r="D310" s="40" t="s">
        <v>45</v>
      </c>
      <c r="E310" s="43">
        <f t="shared" si="104"/>
        <v>0</v>
      </c>
      <c r="F310" s="33">
        <f t="shared" ref="F310" si="118">F311+F312+F313+F314</f>
        <v>0</v>
      </c>
      <c r="G310" s="49">
        <f t="shared" ref="G310" si="119">G311+G312+G313+G314</f>
        <v>0</v>
      </c>
      <c r="H310" s="49">
        <f t="shared" ref="H310" si="120">H311+H312+H313+H314</f>
        <v>0</v>
      </c>
      <c r="I310" s="49">
        <f t="shared" ref="I310" si="121">I311+I312+I313+I314</f>
        <v>0</v>
      </c>
      <c r="J310" s="49">
        <f t="shared" ref="J310" si="122">J311+J312+J313+J314</f>
        <v>0</v>
      </c>
      <c r="K310" s="49">
        <f>K311+K312+K313+K314</f>
        <v>0</v>
      </c>
    </row>
    <row r="311" spans="1:11" ht="51.75" hidden="1" x14ac:dyDescent="0.25">
      <c r="A311" s="102"/>
      <c r="B311" s="102"/>
      <c r="C311" s="102"/>
      <c r="D311" s="42" t="s">
        <v>40</v>
      </c>
      <c r="E311" s="43">
        <f t="shared" si="104"/>
        <v>0</v>
      </c>
      <c r="F311" s="36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64.5" hidden="1" x14ac:dyDescent="0.25">
      <c r="A312" s="102"/>
      <c r="B312" s="102"/>
      <c r="C312" s="102"/>
      <c r="D312" s="42" t="s">
        <v>41</v>
      </c>
      <c r="E312" s="43">
        <f t="shared" si="104"/>
        <v>0</v>
      </c>
      <c r="F312" s="36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51.75" hidden="1" x14ac:dyDescent="0.25">
      <c r="A313" s="102"/>
      <c r="B313" s="102"/>
      <c r="C313" s="102"/>
      <c r="D313" s="42" t="s">
        <v>42</v>
      </c>
      <c r="E313" s="43">
        <f t="shared" si="104"/>
        <v>0</v>
      </c>
      <c r="F313" s="36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t="64.5" hidden="1" x14ac:dyDescent="0.25">
      <c r="A314" s="103"/>
      <c r="B314" s="103"/>
      <c r="C314" s="103"/>
      <c r="D314" s="42" t="s">
        <v>43</v>
      </c>
      <c r="E314" s="43">
        <f t="shared" si="104"/>
        <v>0</v>
      </c>
      <c r="F314" s="36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</row>
    <row r="315" spans="1:11" hidden="1" x14ac:dyDescent="0.25">
      <c r="A315" s="101" t="s">
        <v>158</v>
      </c>
      <c r="B315" s="101" t="s">
        <v>159</v>
      </c>
      <c r="C315" s="101" t="s">
        <v>100</v>
      </c>
      <c r="D315" s="40" t="s">
        <v>45</v>
      </c>
      <c r="E315" s="43">
        <f t="shared" si="104"/>
        <v>0</v>
      </c>
      <c r="F315" s="33">
        <f t="shared" ref="F315" si="123">F316+F317+F318+F319</f>
        <v>0</v>
      </c>
      <c r="G315" s="49">
        <f t="shared" ref="G315" si="124">G316+G317+G318+G319</f>
        <v>0</v>
      </c>
      <c r="H315" s="49">
        <f t="shared" ref="H315" si="125">H316+H317+H318+H319</f>
        <v>0</v>
      </c>
      <c r="I315" s="49">
        <f t="shared" ref="I315" si="126">I316+I317+I318+I319</f>
        <v>0</v>
      </c>
      <c r="J315" s="49">
        <f t="shared" ref="J315" si="127">J316+J317+J318+J319</f>
        <v>0</v>
      </c>
      <c r="K315" s="49">
        <f>K316+K317+K318+K319</f>
        <v>0</v>
      </c>
    </row>
    <row r="316" spans="1:11" ht="51.75" hidden="1" x14ac:dyDescent="0.25">
      <c r="A316" s="102"/>
      <c r="B316" s="102"/>
      <c r="C316" s="102"/>
      <c r="D316" s="42" t="s">
        <v>40</v>
      </c>
      <c r="E316" s="43">
        <f t="shared" si="104"/>
        <v>0</v>
      </c>
      <c r="F316" s="36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64.5" hidden="1" x14ac:dyDescent="0.25">
      <c r="A317" s="102"/>
      <c r="B317" s="102"/>
      <c r="C317" s="102"/>
      <c r="D317" s="42" t="s">
        <v>41</v>
      </c>
      <c r="E317" s="43">
        <f t="shared" si="104"/>
        <v>0</v>
      </c>
      <c r="F317" s="36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51.75" hidden="1" x14ac:dyDescent="0.25">
      <c r="A318" s="102"/>
      <c r="B318" s="102"/>
      <c r="C318" s="102"/>
      <c r="D318" s="42" t="s">
        <v>42</v>
      </c>
      <c r="E318" s="43">
        <f t="shared" si="104"/>
        <v>0</v>
      </c>
      <c r="F318" s="36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t="64.5" hidden="1" x14ac:dyDescent="0.25">
      <c r="A319" s="103"/>
      <c r="B319" s="103"/>
      <c r="C319" s="103"/>
      <c r="D319" s="42" t="s">
        <v>43</v>
      </c>
      <c r="E319" s="43">
        <f t="shared" si="104"/>
        <v>0</v>
      </c>
      <c r="F319" s="36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</row>
    <row r="320" spans="1:11" hidden="1" x14ac:dyDescent="0.25">
      <c r="A320" s="101" t="s">
        <v>161</v>
      </c>
      <c r="B320" s="101" t="s">
        <v>160</v>
      </c>
      <c r="C320" s="101" t="s">
        <v>100</v>
      </c>
      <c r="D320" s="40" t="s">
        <v>45</v>
      </c>
      <c r="E320" s="43">
        <f t="shared" si="104"/>
        <v>0</v>
      </c>
      <c r="F320" s="33">
        <f t="shared" ref="F320" si="128">F321+F322+F323+F324</f>
        <v>0</v>
      </c>
      <c r="G320" s="49">
        <f t="shared" ref="G320" si="129">G321+G322+G323+G324</f>
        <v>0</v>
      </c>
      <c r="H320" s="49">
        <f t="shared" ref="H320" si="130">H321+H322+H323+H324</f>
        <v>0</v>
      </c>
      <c r="I320" s="49">
        <f t="shared" ref="I320" si="131">I321+I322+I323+I324</f>
        <v>0</v>
      </c>
      <c r="J320" s="49">
        <f t="shared" ref="J320" si="132">J321+J322+J323+J324</f>
        <v>0</v>
      </c>
      <c r="K320" s="49">
        <f>K321+K322+K323+K324</f>
        <v>0</v>
      </c>
    </row>
    <row r="321" spans="1:11" ht="51.75" hidden="1" x14ac:dyDescent="0.25">
      <c r="A321" s="102"/>
      <c r="B321" s="102"/>
      <c r="C321" s="102"/>
      <c r="D321" s="42" t="s">
        <v>40</v>
      </c>
      <c r="E321" s="43">
        <f t="shared" si="104"/>
        <v>0</v>
      </c>
      <c r="F321" s="36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64.5" hidden="1" x14ac:dyDescent="0.25">
      <c r="A322" s="102"/>
      <c r="B322" s="102"/>
      <c r="C322" s="102"/>
      <c r="D322" s="42" t="s">
        <v>41</v>
      </c>
      <c r="E322" s="43">
        <f t="shared" si="104"/>
        <v>0</v>
      </c>
      <c r="F322" s="36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51.75" hidden="1" x14ac:dyDescent="0.25">
      <c r="A323" s="102"/>
      <c r="B323" s="102"/>
      <c r="C323" s="102"/>
      <c r="D323" s="42" t="s">
        <v>42</v>
      </c>
      <c r="E323" s="43">
        <f t="shared" si="104"/>
        <v>0</v>
      </c>
      <c r="F323" s="36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64.5" hidden="1" x14ac:dyDescent="0.25">
      <c r="A324" s="103"/>
      <c r="B324" s="103"/>
      <c r="C324" s="103"/>
      <c r="D324" s="42" t="s">
        <v>43</v>
      </c>
      <c r="E324" s="43">
        <f t="shared" si="104"/>
        <v>0</v>
      </c>
      <c r="F324" s="36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</row>
    <row r="325" spans="1:11" hidden="1" x14ac:dyDescent="0.25">
      <c r="A325" s="101" t="s">
        <v>163</v>
      </c>
      <c r="B325" s="101" t="s">
        <v>162</v>
      </c>
      <c r="C325" s="101" t="s">
        <v>100</v>
      </c>
      <c r="D325" s="40" t="s">
        <v>45</v>
      </c>
      <c r="E325" s="43">
        <f t="shared" ref="E325:E388" si="133">F325+G325+H325+I325+J325+K325</f>
        <v>0</v>
      </c>
      <c r="F325" s="33">
        <f t="shared" ref="F325" si="134">F326+F327+F328+F329</f>
        <v>0</v>
      </c>
      <c r="G325" s="49">
        <f t="shared" ref="G325" si="135">G326+G327+G328+G329</f>
        <v>0</v>
      </c>
      <c r="H325" s="49">
        <f t="shared" ref="H325" si="136">H326+H327+H328+H329</f>
        <v>0</v>
      </c>
      <c r="I325" s="49">
        <f t="shared" ref="I325" si="137">I326+I327+I328+I329</f>
        <v>0</v>
      </c>
      <c r="J325" s="49">
        <f t="shared" ref="J325" si="138">J326+J327+J328+J329</f>
        <v>0</v>
      </c>
      <c r="K325" s="49">
        <f>K326+K327+K328+K329</f>
        <v>0</v>
      </c>
    </row>
    <row r="326" spans="1:11" ht="51.75" hidden="1" x14ac:dyDescent="0.25">
      <c r="A326" s="102"/>
      <c r="B326" s="102"/>
      <c r="C326" s="102"/>
      <c r="D326" s="42" t="s">
        <v>40</v>
      </c>
      <c r="E326" s="43">
        <f t="shared" si="133"/>
        <v>0</v>
      </c>
      <c r="F326" s="36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64.5" hidden="1" x14ac:dyDescent="0.25">
      <c r="A327" s="102"/>
      <c r="B327" s="102"/>
      <c r="C327" s="102"/>
      <c r="D327" s="42" t="s">
        <v>41</v>
      </c>
      <c r="E327" s="43">
        <f t="shared" si="133"/>
        <v>0</v>
      </c>
      <c r="F327" s="36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51.75" hidden="1" x14ac:dyDescent="0.25">
      <c r="A328" s="102"/>
      <c r="B328" s="102"/>
      <c r="C328" s="102"/>
      <c r="D328" s="42" t="s">
        <v>42</v>
      </c>
      <c r="E328" s="43">
        <f t="shared" si="133"/>
        <v>0</v>
      </c>
      <c r="F328" s="36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t="64.5" hidden="1" x14ac:dyDescent="0.25">
      <c r="A329" s="103"/>
      <c r="B329" s="103"/>
      <c r="C329" s="103"/>
      <c r="D329" s="42" t="s">
        <v>43</v>
      </c>
      <c r="E329" s="43">
        <f t="shared" si="133"/>
        <v>0</v>
      </c>
      <c r="F329" s="36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</row>
    <row r="330" spans="1:11" hidden="1" x14ac:dyDescent="0.25">
      <c r="A330" s="101" t="s">
        <v>164</v>
      </c>
      <c r="B330" s="101" t="s">
        <v>165</v>
      </c>
      <c r="C330" s="101" t="s">
        <v>100</v>
      </c>
      <c r="D330" s="40" t="s">
        <v>45</v>
      </c>
      <c r="E330" s="43">
        <f t="shared" si="133"/>
        <v>0</v>
      </c>
      <c r="F330" s="33">
        <f t="shared" ref="F330" si="139">F331+F332+F333+F334</f>
        <v>0</v>
      </c>
      <c r="G330" s="49">
        <f t="shared" ref="G330" si="140">G331+G332+G333+G334</f>
        <v>0</v>
      </c>
      <c r="H330" s="49">
        <f t="shared" ref="H330" si="141">H331+H332+H333+H334</f>
        <v>0</v>
      </c>
      <c r="I330" s="49">
        <f t="shared" ref="I330" si="142">I331+I332+I333+I334</f>
        <v>0</v>
      </c>
      <c r="J330" s="49">
        <f t="shared" ref="J330" si="143">J331+J332+J333+J334</f>
        <v>0</v>
      </c>
      <c r="K330" s="49">
        <f>K331+K332+K333+K334</f>
        <v>0</v>
      </c>
    </row>
    <row r="331" spans="1:11" ht="51.75" hidden="1" x14ac:dyDescent="0.25">
      <c r="A331" s="102"/>
      <c r="B331" s="102"/>
      <c r="C331" s="102"/>
      <c r="D331" s="42" t="s">
        <v>40</v>
      </c>
      <c r="E331" s="43">
        <f t="shared" si="133"/>
        <v>0</v>
      </c>
      <c r="F331" s="36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64.5" hidden="1" x14ac:dyDescent="0.25">
      <c r="A332" s="102"/>
      <c r="B332" s="102"/>
      <c r="C332" s="102"/>
      <c r="D332" s="42" t="s">
        <v>41</v>
      </c>
      <c r="E332" s="43">
        <f t="shared" si="133"/>
        <v>0</v>
      </c>
      <c r="F332" s="36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51.75" hidden="1" x14ac:dyDescent="0.25">
      <c r="A333" s="102"/>
      <c r="B333" s="102"/>
      <c r="C333" s="102"/>
      <c r="D333" s="42" t="s">
        <v>42</v>
      </c>
      <c r="E333" s="43">
        <f t="shared" si="133"/>
        <v>0</v>
      </c>
      <c r="F333" s="36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64.5" hidden="1" x14ac:dyDescent="0.25">
      <c r="A334" s="103"/>
      <c r="B334" s="103"/>
      <c r="C334" s="103"/>
      <c r="D334" s="42" t="s">
        <v>43</v>
      </c>
      <c r="E334" s="43">
        <f t="shared" si="133"/>
        <v>0</v>
      </c>
      <c r="F334" s="36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</row>
    <row r="335" spans="1:11" ht="15.6" hidden="1" customHeight="1" x14ac:dyDescent="0.25">
      <c r="A335" s="101" t="s">
        <v>166</v>
      </c>
      <c r="B335" s="101" t="s">
        <v>167</v>
      </c>
      <c r="C335" s="101" t="s">
        <v>100</v>
      </c>
      <c r="D335" s="40" t="s">
        <v>45</v>
      </c>
      <c r="E335" s="43">
        <f t="shared" si="133"/>
        <v>0</v>
      </c>
      <c r="F335" s="33">
        <f t="shared" ref="F335" si="144">F336+F337+F338+F339</f>
        <v>0</v>
      </c>
      <c r="G335" s="49">
        <f t="shared" ref="G335" si="145">G336+G337+G338+G339</f>
        <v>0</v>
      </c>
      <c r="H335" s="49">
        <f t="shared" ref="H335" si="146">H336+H337+H338+H339</f>
        <v>0</v>
      </c>
      <c r="I335" s="49">
        <f t="shared" ref="I335" si="147">I336+I337+I338+I339</f>
        <v>0</v>
      </c>
      <c r="J335" s="49">
        <f t="shared" ref="J335" si="148">J336+J337+J338+J339</f>
        <v>0</v>
      </c>
      <c r="K335" s="49">
        <f>K336+K337+K338+K339</f>
        <v>0</v>
      </c>
    </row>
    <row r="336" spans="1:11" ht="51.75" hidden="1" x14ac:dyDescent="0.25">
      <c r="A336" s="102"/>
      <c r="B336" s="102"/>
      <c r="C336" s="102"/>
      <c r="D336" s="42" t="s">
        <v>40</v>
      </c>
      <c r="E336" s="43">
        <f t="shared" si="133"/>
        <v>0</v>
      </c>
      <c r="F336" s="36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64.5" hidden="1" x14ac:dyDescent="0.25">
      <c r="A337" s="102"/>
      <c r="B337" s="102"/>
      <c r="C337" s="102"/>
      <c r="D337" s="42" t="s">
        <v>41</v>
      </c>
      <c r="E337" s="43">
        <f t="shared" si="133"/>
        <v>0</v>
      </c>
      <c r="F337" s="36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51.75" hidden="1" x14ac:dyDescent="0.25">
      <c r="A338" s="102"/>
      <c r="B338" s="102"/>
      <c r="C338" s="102"/>
      <c r="D338" s="42" t="s">
        <v>42</v>
      </c>
      <c r="E338" s="43">
        <f t="shared" si="133"/>
        <v>0</v>
      </c>
      <c r="F338" s="36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t="64.5" hidden="1" x14ac:dyDescent="0.25">
      <c r="A339" s="103"/>
      <c r="B339" s="103"/>
      <c r="C339" s="103"/>
      <c r="D339" s="42" t="s">
        <v>43</v>
      </c>
      <c r="E339" s="43">
        <f t="shared" si="133"/>
        <v>0</v>
      </c>
      <c r="F339" s="36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</row>
    <row r="340" spans="1:11" hidden="1" x14ac:dyDescent="0.25">
      <c r="A340" s="101" t="s">
        <v>169</v>
      </c>
      <c r="B340" s="101" t="s">
        <v>168</v>
      </c>
      <c r="C340" s="101" t="s">
        <v>100</v>
      </c>
      <c r="D340" s="40" t="s">
        <v>45</v>
      </c>
      <c r="E340" s="43">
        <f t="shared" si="133"/>
        <v>0</v>
      </c>
      <c r="F340" s="33">
        <f t="shared" ref="F340" si="149">F341+F342+F343+F344</f>
        <v>0</v>
      </c>
      <c r="G340" s="49">
        <f t="shared" ref="G340" si="150">G341+G342+G343+G344</f>
        <v>0</v>
      </c>
      <c r="H340" s="49">
        <f t="shared" ref="H340" si="151">H341+H342+H343+H344</f>
        <v>0</v>
      </c>
      <c r="I340" s="49">
        <f t="shared" ref="I340" si="152">I341+I342+I343+I344</f>
        <v>0</v>
      </c>
      <c r="J340" s="49">
        <f t="shared" ref="J340" si="153">J341+J342+J343+J344</f>
        <v>0</v>
      </c>
      <c r="K340" s="49">
        <f>K341+K342+K343+K344</f>
        <v>0</v>
      </c>
    </row>
    <row r="341" spans="1:11" ht="51.75" hidden="1" x14ac:dyDescent="0.25">
      <c r="A341" s="102"/>
      <c r="B341" s="102"/>
      <c r="C341" s="102"/>
      <c r="D341" s="42" t="s">
        <v>40</v>
      </c>
      <c r="E341" s="43">
        <f t="shared" si="133"/>
        <v>0</v>
      </c>
      <c r="F341" s="36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64.5" hidden="1" x14ac:dyDescent="0.25">
      <c r="A342" s="102"/>
      <c r="B342" s="102"/>
      <c r="C342" s="102"/>
      <c r="D342" s="42" t="s">
        <v>41</v>
      </c>
      <c r="E342" s="43">
        <f t="shared" si="133"/>
        <v>0</v>
      </c>
      <c r="F342" s="36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51.75" hidden="1" x14ac:dyDescent="0.25">
      <c r="A343" s="102"/>
      <c r="B343" s="102"/>
      <c r="C343" s="102"/>
      <c r="D343" s="42" t="s">
        <v>42</v>
      </c>
      <c r="E343" s="43">
        <f t="shared" si="133"/>
        <v>0</v>
      </c>
      <c r="F343" s="36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t="64.5" hidden="1" x14ac:dyDescent="0.25">
      <c r="A344" s="103"/>
      <c r="B344" s="103"/>
      <c r="C344" s="103"/>
      <c r="D344" s="42" t="s">
        <v>43</v>
      </c>
      <c r="E344" s="43">
        <f t="shared" si="133"/>
        <v>0</v>
      </c>
      <c r="F344" s="36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</row>
    <row r="345" spans="1:11" ht="15.6" hidden="1" customHeight="1" x14ac:dyDescent="0.25">
      <c r="A345" s="101" t="s">
        <v>175</v>
      </c>
      <c r="B345" s="101" t="s">
        <v>182</v>
      </c>
      <c r="C345" s="101" t="s">
        <v>100</v>
      </c>
      <c r="D345" s="40" t="s">
        <v>45</v>
      </c>
      <c r="E345" s="43">
        <f t="shared" si="133"/>
        <v>0</v>
      </c>
      <c r="F345" s="33">
        <f t="shared" ref="F345" si="154">F346+F347+F348+F349</f>
        <v>0</v>
      </c>
      <c r="G345" s="49">
        <f t="shared" ref="G345" si="155">G346+G347+G348+G349</f>
        <v>0</v>
      </c>
      <c r="H345" s="49">
        <f t="shared" ref="H345" si="156">H346+H347+H348+H349</f>
        <v>0</v>
      </c>
      <c r="I345" s="49">
        <f t="shared" ref="I345" si="157">I346+I347+I348+I349</f>
        <v>0</v>
      </c>
      <c r="J345" s="49">
        <f t="shared" ref="J345" si="158">J346+J347+J348+J349</f>
        <v>0</v>
      </c>
      <c r="K345" s="49">
        <f>K346+K347+K348+K349</f>
        <v>0</v>
      </c>
    </row>
    <row r="346" spans="1:11" ht="51.75" hidden="1" x14ac:dyDescent="0.25">
      <c r="A346" s="102"/>
      <c r="B346" s="102"/>
      <c r="C346" s="102"/>
      <c r="D346" s="42" t="s">
        <v>40</v>
      </c>
      <c r="E346" s="43">
        <f t="shared" si="133"/>
        <v>0</v>
      </c>
      <c r="F346" s="36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64.5" hidden="1" x14ac:dyDescent="0.25">
      <c r="A347" s="102"/>
      <c r="B347" s="102"/>
      <c r="C347" s="102"/>
      <c r="D347" s="42" t="s">
        <v>41</v>
      </c>
      <c r="E347" s="43">
        <f t="shared" si="133"/>
        <v>0</v>
      </c>
      <c r="F347" s="36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51.75" hidden="1" x14ac:dyDescent="0.25">
      <c r="A348" s="102"/>
      <c r="B348" s="102"/>
      <c r="C348" s="102"/>
      <c r="D348" s="42" t="s">
        <v>42</v>
      </c>
      <c r="E348" s="43">
        <f t="shared" si="133"/>
        <v>0</v>
      </c>
      <c r="F348" s="36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t="64.5" hidden="1" x14ac:dyDescent="0.25">
      <c r="A349" s="103"/>
      <c r="B349" s="103"/>
      <c r="C349" s="103"/>
      <c r="D349" s="42" t="s">
        <v>43</v>
      </c>
      <c r="E349" s="43">
        <f t="shared" si="133"/>
        <v>0</v>
      </c>
      <c r="F349" s="36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</row>
    <row r="350" spans="1:11" hidden="1" x14ac:dyDescent="0.25">
      <c r="A350" s="101" t="s">
        <v>176</v>
      </c>
      <c r="B350" s="101" t="s">
        <v>170</v>
      </c>
      <c r="C350" s="101" t="s">
        <v>100</v>
      </c>
      <c r="D350" s="40" t="s">
        <v>45</v>
      </c>
      <c r="E350" s="43">
        <f t="shared" si="133"/>
        <v>0</v>
      </c>
      <c r="F350" s="33">
        <f t="shared" ref="F350" si="159">F351+F352+F353+F354</f>
        <v>0</v>
      </c>
      <c r="G350" s="49">
        <f t="shared" ref="G350" si="160">G351+G352+G353+G354</f>
        <v>0</v>
      </c>
      <c r="H350" s="49">
        <f t="shared" ref="H350" si="161">H351+H352+H353+H354</f>
        <v>0</v>
      </c>
      <c r="I350" s="49">
        <f t="shared" ref="I350" si="162">I351+I352+I353+I354</f>
        <v>0</v>
      </c>
      <c r="J350" s="49">
        <f t="shared" ref="J350" si="163">J351+J352+J353+J354</f>
        <v>0</v>
      </c>
      <c r="K350" s="49">
        <f>K351+K352+K353+K354</f>
        <v>0</v>
      </c>
    </row>
    <row r="351" spans="1:11" ht="51.75" hidden="1" x14ac:dyDescent="0.25">
      <c r="A351" s="102"/>
      <c r="B351" s="102"/>
      <c r="C351" s="102"/>
      <c r="D351" s="42" t="s">
        <v>40</v>
      </c>
      <c r="E351" s="43">
        <f t="shared" si="133"/>
        <v>0</v>
      </c>
      <c r="F351" s="36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64.5" hidden="1" x14ac:dyDescent="0.25">
      <c r="A352" s="102"/>
      <c r="B352" s="102"/>
      <c r="C352" s="102"/>
      <c r="D352" s="42" t="s">
        <v>41</v>
      </c>
      <c r="E352" s="43">
        <f t="shared" si="133"/>
        <v>0</v>
      </c>
      <c r="F352" s="36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51.75" hidden="1" x14ac:dyDescent="0.25">
      <c r="A353" s="102"/>
      <c r="B353" s="102"/>
      <c r="C353" s="102"/>
      <c r="D353" s="42" t="s">
        <v>42</v>
      </c>
      <c r="E353" s="43">
        <f t="shared" si="133"/>
        <v>0</v>
      </c>
      <c r="F353" s="36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t="64.5" hidden="1" x14ac:dyDescent="0.25">
      <c r="A354" s="103"/>
      <c r="B354" s="103"/>
      <c r="C354" s="103"/>
      <c r="D354" s="42" t="s">
        <v>43</v>
      </c>
      <c r="E354" s="43">
        <f t="shared" si="133"/>
        <v>0</v>
      </c>
      <c r="F354" s="36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</row>
    <row r="355" spans="1:11" hidden="1" x14ac:dyDescent="0.25">
      <c r="A355" s="101" t="s">
        <v>177</v>
      </c>
      <c r="B355" s="101" t="s">
        <v>171</v>
      </c>
      <c r="C355" s="101" t="s">
        <v>100</v>
      </c>
      <c r="D355" s="40" t="s">
        <v>45</v>
      </c>
      <c r="E355" s="43">
        <f t="shared" si="133"/>
        <v>0</v>
      </c>
      <c r="F355" s="33">
        <f t="shared" ref="F355" si="164">F356+F357+F358+F359</f>
        <v>0</v>
      </c>
      <c r="G355" s="49">
        <f t="shared" ref="G355" si="165">G356+G357+G358+G359</f>
        <v>0</v>
      </c>
      <c r="H355" s="49">
        <f t="shared" ref="H355" si="166">H356+H357+H358+H359</f>
        <v>0</v>
      </c>
      <c r="I355" s="49">
        <f t="shared" ref="I355" si="167">I356+I357+I358+I359</f>
        <v>0</v>
      </c>
      <c r="J355" s="49">
        <f t="shared" ref="J355" si="168">J356+J357+J358+J359</f>
        <v>0</v>
      </c>
      <c r="K355" s="49">
        <f>K356+K357+K358+K359</f>
        <v>0</v>
      </c>
    </row>
    <row r="356" spans="1:11" ht="51.75" hidden="1" x14ac:dyDescent="0.25">
      <c r="A356" s="102"/>
      <c r="B356" s="102"/>
      <c r="C356" s="102"/>
      <c r="D356" s="42" t="s">
        <v>40</v>
      </c>
      <c r="E356" s="43">
        <f t="shared" si="133"/>
        <v>0</v>
      </c>
      <c r="F356" s="36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64.5" hidden="1" x14ac:dyDescent="0.25">
      <c r="A357" s="102"/>
      <c r="B357" s="102"/>
      <c r="C357" s="102"/>
      <c r="D357" s="42" t="s">
        <v>41</v>
      </c>
      <c r="E357" s="43">
        <f t="shared" si="133"/>
        <v>0</v>
      </c>
      <c r="F357" s="36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51.75" hidden="1" x14ac:dyDescent="0.25">
      <c r="A358" s="102"/>
      <c r="B358" s="102"/>
      <c r="C358" s="102"/>
      <c r="D358" s="42" t="s">
        <v>42</v>
      </c>
      <c r="E358" s="43">
        <f t="shared" si="133"/>
        <v>0</v>
      </c>
      <c r="F358" s="36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t="64.5" hidden="1" x14ac:dyDescent="0.25">
      <c r="A359" s="103"/>
      <c r="B359" s="103"/>
      <c r="C359" s="103"/>
      <c r="D359" s="42" t="s">
        <v>43</v>
      </c>
      <c r="E359" s="43">
        <f t="shared" si="133"/>
        <v>0</v>
      </c>
      <c r="F359" s="36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</row>
    <row r="360" spans="1:11" hidden="1" x14ac:dyDescent="0.25">
      <c r="A360" s="101" t="s">
        <v>178</v>
      </c>
      <c r="B360" s="101" t="s">
        <v>172</v>
      </c>
      <c r="C360" s="101" t="s">
        <v>100</v>
      </c>
      <c r="D360" s="40" t="s">
        <v>45</v>
      </c>
      <c r="E360" s="43">
        <f t="shared" si="133"/>
        <v>0</v>
      </c>
      <c r="F360" s="33">
        <f t="shared" ref="F360" si="169">F361+F362+F363+F364</f>
        <v>0</v>
      </c>
      <c r="G360" s="49">
        <f t="shared" ref="G360" si="170">G361+G362+G363+G364</f>
        <v>0</v>
      </c>
      <c r="H360" s="49">
        <f t="shared" ref="H360" si="171">H361+H362+H363+H364</f>
        <v>0</v>
      </c>
      <c r="I360" s="49">
        <f t="shared" ref="I360" si="172">I361+I362+I363+I364</f>
        <v>0</v>
      </c>
      <c r="J360" s="49">
        <f t="shared" ref="J360" si="173">J361+J362+J363+J364</f>
        <v>0</v>
      </c>
      <c r="K360" s="49">
        <f>K361+K362+K363+K364</f>
        <v>0</v>
      </c>
    </row>
    <row r="361" spans="1:11" ht="51.75" hidden="1" x14ac:dyDescent="0.25">
      <c r="A361" s="102"/>
      <c r="B361" s="102"/>
      <c r="C361" s="102"/>
      <c r="D361" s="42" t="s">
        <v>40</v>
      </c>
      <c r="E361" s="43">
        <f t="shared" si="133"/>
        <v>0</v>
      </c>
      <c r="F361" s="36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64.5" hidden="1" x14ac:dyDescent="0.25">
      <c r="A362" s="102"/>
      <c r="B362" s="102"/>
      <c r="C362" s="102"/>
      <c r="D362" s="42" t="s">
        <v>41</v>
      </c>
      <c r="E362" s="43">
        <f t="shared" si="133"/>
        <v>0</v>
      </c>
      <c r="F362" s="36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51.75" hidden="1" x14ac:dyDescent="0.25">
      <c r="A363" s="102"/>
      <c r="B363" s="102"/>
      <c r="C363" s="102"/>
      <c r="D363" s="42" t="s">
        <v>42</v>
      </c>
      <c r="E363" s="43">
        <f t="shared" si="133"/>
        <v>0</v>
      </c>
      <c r="F363" s="36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t="64.5" hidden="1" x14ac:dyDescent="0.25">
      <c r="A364" s="103"/>
      <c r="B364" s="103"/>
      <c r="C364" s="103"/>
      <c r="D364" s="42" t="s">
        <v>43</v>
      </c>
      <c r="E364" s="43">
        <f t="shared" si="133"/>
        <v>0</v>
      </c>
      <c r="F364" s="36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</row>
    <row r="365" spans="1:11" hidden="1" x14ac:dyDescent="0.25">
      <c r="A365" s="101" t="s">
        <v>179</v>
      </c>
      <c r="B365" s="101" t="s">
        <v>181</v>
      </c>
      <c r="C365" s="101" t="s">
        <v>100</v>
      </c>
      <c r="D365" s="40" t="s">
        <v>45</v>
      </c>
      <c r="E365" s="43">
        <f t="shared" si="133"/>
        <v>0</v>
      </c>
      <c r="F365" s="33">
        <f t="shared" ref="F365" si="174">F366+F367+F368+F369</f>
        <v>0</v>
      </c>
      <c r="G365" s="49">
        <f t="shared" ref="G365" si="175">G366+G367+G368+G369</f>
        <v>0</v>
      </c>
      <c r="H365" s="49">
        <f t="shared" ref="H365" si="176">H366+H367+H368+H369</f>
        <v>0</v>
      </c>
      <c r="I365" s="49">
        <f t="shared" ref="I365" si="177">I366+I367+I368+I369</f>
        <v>0</v>
      </c>
      <c r="J365" s="49">
        <f t="shared" ref="J365" si="178">J366+J367+J368+J369</f>
        <v>0</v>
      </c>
      <c r="K365" s="49">
        <f>K366+K367+K368+K369</f>
        <v>0</v>
      </c>
    </row>
    <row r="366" spans="1:11" ht="51.75" hidden="1" x14ac:dyDescent="0.25">
      <c r="A366" s="102"/>
      <c r="B366" s="102"/>
      <c r="C366" s="102"/>
      <c r="D366" s="42" t="s">
        <v>40</v>
      </c>
      <c r="E366" s="43">
        <f t="shared" si="133"/>
        <v>0</v>
      </c>
      <c r="F366" s="36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64.5" hidden="1" x14ac:dyDescent="0.25">
      <c r="A367" s="102"/>
      <c r="B367" s="102"/>
      <c r="C367" s="102"/>
      <c r="D367" s="42" t="s">
        <v>41</v>
      </c>
      <c r="E367" s="43">
        <f t="shared" si="133"/>
        <v>0</v>
      </c>
      <c r="F367" s="36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51.75" hidden="1" x14ac:dyDescent="0.25">
      <c r="A368" s="102"/>
      <c r="B368" s="102"/>
      <c r="C368" s="102"/>
      <c r="D368" s="42" t="s">
        <v>42</v>
      </c>
      <c r="E368" s="43">
        <f t="shared" si="133"/>
        <v>0</v>
      </c>
      <c r="F368" s="36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t="64.5" hidden="1" x14ac:dyDescent="0.25">
      <c r="A369" s="103"/>
      <c r="B369" s="103"/>
      <c r="C369" s="103"/>
      <c r="D369" s="42" t="s">
        <v>43</v>
      </c>
      <c r="E369" s="43">
        <f t="shared" si="133"/>
        <v>0</v>
      </c>
      <c r="F369" s="36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</row>
    <row r="370" spans="1:11" hidden="1" x14ac:dyDescent="0.25">
      <c r="A370" s="101" t="s">
        <v>180</v>
      </c>
      <c r="B370" s="101" t="s">
        <v>150</v>
      </c>
      <c r="C370" s="101" t="s">
        <v>100</v>
      </c>
      <c r="D370" s="40" t="s">
        <v>45</v>
      </c>
      <c r="E370" s="43">
        <f t="shared" si="133"/>
        <v>0</v>
      </c>
      <c r="F370" s="33">
        <f t="shared" ref="F370" si="179">F371+F372+F373+F374</f>
        <v>0</v>
      </c>
      <c r="G370" s="49">
        <f t="shared" ref="G370" si="180">G371+G372+G373+G374</f>
        <v>0</v>
      </c>
      <c r="H370" s="49">
        <f t="shared" ref="H370" si="181">H371+H372+H373+H374</f>
        <v>0</v>
      </c>
      <c r="I370" s="49">
        <f t="shared" ref="I370" si="182">I371+I372+I373+I374</f>
        <v>0</v>
      </c>
      <c r="J370" s="49">
        <f t="shared" ref="J370" si="183">J371+J372+J373+J374</f>
        <v>0</v>
      </c>
      <c r="K370" s="49">
        <f>K371+K372+K373+K374</f>
        <v>0</v>
      </c>
    </row>
    <row r="371" spans="1:11" ht="51.75" hidden="1" x14ac:dyDescent="0.25">
      <c r="A371" s="102"/>
      <c r="B371" s="102"/>
      <c r="C371" s="102"/>
      <c r="D371" s="42" t="s">
        <v>40</v>
      </c>
      <c r="E371" s="43">
        <f t="shared" si="133"/>
        <v>0</v>
      </c>
      <c r="F371" s="36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64.5" hidden="1" x14ac:dyDescent="0.25">
      <c r="A372" s="102"/>
      <c r="B372" s="102"/>
      <c r="C372" s="102"/>
      <c r="D372" s="42" t="s">
        <v>41</v>
      </c>
      <c r="E372" s="43">
        <f t="shared" si="133"/>
        <v>0</v>
      </c>
      <c r="F372" s="36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51.75" hidden="1" x14ac:dyDescent="0.25">
      <c r="A373" s="102"/>
      <c r="B373" s="102"/>
      <c r="C373" s="102"/>
      <c r="D373" s="42" t="s">
        <v>42</v>
      </c>
      <c r="E373" s="43">
        <f t="shared" si="133"/>
        <v>0</v>
      </c>
      <c r="F373" s="36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 ht="64.5" hidden="1" x14ac:dyDescent="0.25">
      <c r="A374" s="103"/>
      <c r="B374" s="103"/>
      <c r="C374" s="103"/>
      <c r="D374" s="42" t="s">
        <v>43</v>
      </c>
      <c r="E374" s="43">
        <f t="shared" si="133"/>
        <v>0</v>
      </c>
      <c r="F374" s="36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</row>
    <row r="375" spans="1:11" hidden="1" x14ac:dyDescent="0.25">
      <c r="A375" s="123" t="s">
        <v>183</v>
      </c>
      <c r="B375" s="101" t="s">
        <v>173</v>
      </c>
      <c r="C375" s="101" t="s">
        <v>100</v>
      </c>
      <c r="D375" s="40" t="s">
        <v>45</v>
      </c>
      <c r="E375" s="43">
        <f t="shared" si="133"/>
        <v>0</v>
      </c>
      <c r="F375" s="33">
        <f t="shared" ref="F375" si="184">F376+F377+F378+F379</f>
        <v>0</v>
      </c>
      <c r="G375" s="49">
        <f t="shared" ref="G375" si="185">G376+G377+G378+G379</f>
        <v>0</v>
      </c>
      <c r="H375" s="49">
        <f t="shared" ref="H375" si="186">H376+H377+H378+H379</f>
        <v>0</v>
      </c>
      <c r="I375" s="49">
        <f t="shared" ref="I375" si="187">I376+I377+I378+I379</f>
        <v>0</v>
      </c>
      <c r="J375" s="49">
        <f t="shared" ref="J375" si="188">J376+J377+J378+J379</f>
        <v>0</v>
      </c>
      <c r="K375" s="49">
        <f>K376+K377+K378+K379</f>
        <v>0</v>
      </c>
    </row>
    <row r="376" spans="1:11" ht="51.75" hidden="1" x14ac:dyDescent="0.25">
      <c r="A376" s="102"/>
      <c r="B376" s="102"/>
      <c r="C376" s="102"/>
      <c r="D376" s="42" t="s">
        <v>40</v>
      </c>
      <c r="E376" s="43">
        <f t="shared" si="133"/>
        <v>0</v>
      </c>
      <c r="F376" s="36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</row>
    <row r="377" spans="1:11" ht="64.5" hidden="1" x14ac:dyDescent="0.25">
      <c r="A377" s="102"/>
      <c r="B377" s="102"/>
      <c r="C377" s="102"/>
      <c r="D377" s="42" t="s">
        <v>41</v>
      </c>
      <c r="E377" s="43">
        <f t="shared" si="133"/>
        <v>0</v>
      </c>
      <c r="F377" s="36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</row>
    <row r="378" spans="1:11" ht="51.75" hidden="1" x14ac:dyDescent="0.25">
      <c r="A378" s="102"/>
      <c r="B378" s="102"/>
      <c r="C378" s="102"/>
      <c r="D378" s="42" t="s">
        <v>42</v>
      </c>
      <c r="E378" s="43">
        <f t="shared" si="133"/>
        <v>0</v>
      </c>
      <c r="F378" s="36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</row>
    <row r="379" spans="1:11" ht="64.5" hidden="1" x14ac:dyDescent="0.25">
      <c r="A379" s="103"/>
      <c r="B379" s="103"/>
      <c r="C379" s="103"/>
      <c r="D379" s="42" t="s">
        <v>43</v>
      </c>
      <c r="E379" s="43">
        <f t="shared" si="133"/>
        <v>0</v>
      </c>
      <c r="F379" s="36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</row>
    <row r="380" spans="1:11" hidden="1" x14ac:dyDescent="0.25">
      <c r="A380" s="101" t="s">
        <v>184</v>
      </c>
      <c r="B380" s="101" t="s">
        <v>174</v>
      </c>
      <c r="C380" s="101" t="s">
        <v>100</v>
      </c>
      <c r="D380" s="40" t="s">
        <v>45</v>
      </c>
      <c r="E380" s="43">
        <f t="shared" si="133"/>
        <v>0</v>
      </c>
      <c r="F380" s="33">
        <f t="shared" ref="F380" si="189">F381+F382+F383+F384</f>
        <v>0</v>
      </c>
      <c r="G380" s="49">
        <f t="shared" ref="G380" si="190">G381+G382+G383+G384</f>
        <v>0</v>
      </c>
      <c r="H380" s="49">
        <f t="shared" ref="H380" si="191">H381+H382+H383+H384</f>
        <v>0</v>
      </c>
      <c r="I380" s="49">
        <f t="shared" ref="I380" si="192">I381+I382+I383+I384</f>
        <v>0</v>
      </c>
      <c r="J380" s="49">
        <f t="shared" ref="J380" si="193">J381+J382+J383+J384</f>
        <v>0</v>
      </c>
      <c r="K380" s="49">
        <f>K381+K382+K383+K384</f>
        <v>0</v>
      </c>
    </row>
    <row r="381" spans="1:11" ht="51.75" hidden="1" x14ac:dyDescent="0.25">
      <c r="A381" s="102"/>
      <c r="B381" s="102"/>
      <c r="C381" s="102"/>
      <c r="D381" s="42" t="s">
        <v>40</v>
      </c>
      <c r="E381" s="43">
        <f t="shared" si="133"/>
        <v>0</v>
      </c>
      <c r="F381" s="36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64.5" hidden="1" x14ac:dyDescent="0.25">
      <c r="A382" s="102"/>
      <c r="B382" s="102"/>
      <c r="C382" s="102"/>
      <c r="D382" s="42" t="s">
        <v>41</v>
      </c>
      <c r="E382" s="43">
        <f t="shared" si="133"/>
        <v>0</v>
      </c>
      <c r="F382" s="36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51.75" hidden="1" x14ac:dyDescent="0.25">
      <c r="A383" s="102"/>
      <c r="B383" s="102"/>
      <c r="C383" s="102"/>
      <c r="D383" s="42" t="s">
        <v>42</v>
      </c>
      <c r="E383" s="43">
        <f t="shared" si="133"/>
        <v>0</v>
      </c>
      <c r="F383" s="36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 ht="64.5" hidden="1" x14ac:dyDescent="0.25">
      <c r="A384" s="103"/>
      <c r="B384" s="103"/>
      <c r="C384" s="103"/>
      <c r="D384" s="42" t="s">
        <v>43</v>
      </c>
      <c r="E384" s="43">
        <f t="shared" si="133"/>
        <v>0</v>
      </c>
      <c r="F384" s="36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</row>
    <row r="385" spans="1:11" x14ac:dyDescent="0.25">
      <c r="A385" s="104" t="s">
        <v>59</v>
      </c>
      <c r="B385" s="104" t="s">
        <v>185</v>
      </c>
      <c r="C385" s="104" t="s">
        <v>67</v>
      </c>
      <c r="D385" s="60" t="s">
        <v>45</v>
      </c>
      <c r="E385" s="61">
        <f t="shared" si="133"/>
        <v>0</v>
      </c>
      <c r="F385" s="62">
        <f>SUM(F386:F389)</f>
        <v>0</v>
      </c>
      <c r="G385" s="62">
        <f t="shared" ref="G385:K385" si="194">SUM(G386:G389)</f>
        <v>0</v>
      </c>
      <c r="H385" s="62">
        <f t="shared" si="194"/>
        <v>0</v>
      </c>
      <c r="I385" s="62">
        <f t="shared" si="194"/>
        <v>0</v>
      </c>
      <c r="J385" s="62">
        <f t="shared" si="194"/>
        <v>0</v>
      </c>
      <c r="K385" s="62">
        <f t="shared" si="194"/>
        <v>0</v>
      </c>
    </row>
    <row r="386" spans="1:11" ht="51.75" x14ac:dyDescent="0.25">
      <c r="A386" s="105"/>
      <c r="B386" s="105"/>
      <c r="C386" s="105"/>
      <c r="D386" s="63" t="s">
        <v>40</v>
      </c>
      <c r="E386" s="61">
        <f t="shared" si="133"/>
        <v>0</v>
      </c>
      <c r="F386" s="62">
        <f>F391</f>
        <v>0</v>
      </c>
      <c r="G386" s="62">
        <f t="shared" ref="G386:K386" si="195">G391</f>
        <v>0</v>
      </c>
      <c r="H386" s="62">
        <f t="shared" si="195"/>
        <v>0</v>
      </c>
      <c r="I386" s="62">
        <f t="shared" si="195"/>
        <v>0</v>
      </c>
      <c r="J386" s="62">
        <f t="shared" si="195"/>
        <v>0</v>
      </c>
      <c r="K386" s="62">
        <f t="shared" si="195"/>
        <v>0</v>
      </c>
    </row>
    <row r="387" spans="1:11" ht="64.5" x14ac:dyDescent="0.25">
      <c r="A387" s="105"/>
      <c r="B387" s="105"/>
      <c r="C387" s="105"/>
      <c r="D387" s="63" t="s">
        <v>41</v>
      </c>
      <c r="E387" s="61">
        <f t="shared" si="133"/>
        <v>0</v>
      </c>
      <c r="F387" s="62">
        <f t="shared" ref="F387:K389" si="196">F392</f>
        <v>0</v>
      </c>
      <c r="G387" s="62">
        <f t="shared" si="196"/>
        <v>0</v>
      </c>
      <c r="H387" s="62">
        <f t="shared" si="196"/>
        <v>0</v>
      </c>
      <c r="I387" s="62">
        <f t="shared" si="196"/>
        <v>0</v>
      </c>
      <c r="J387" s="62">
        <f t="shared" si="196"/>
        <v>0</v>
      </c>
      <c r="K387" s="62">
        <f t="shared" si="196"/>
        <v>0</v>
      </c>
    </row>
    <row r="388" spans="1:11" ht="51.75" x14ac:dyDescent="0.25">
      <c r="A388" s="105"/>
      <c r="B388" s="105"/>
      <c r="C388" s="105"/>
      <c r="D388" s="63" t="s">
        <v>42</v>
      </c>
      <c r="E388" s="61">
        <f t="shared" si="133"/>
        <v>0</v>
      </c>
      <c r="F388" s="62">
        <f t="shared" si="196"/>
        <v>0</v>
      </c>
      <c r="G388" s="62">
        <f t="shared" si="196"/>
        <v>0</v>
      </c>
      <c r="H388" s="62">
        <f t="shared" si="196"/>
        <v>0</v>
      </c>
      <c r="I388" s="62">
        <f t="shared" si="196"/>
        <v>0</v>
      </c>
      <c r="J388" s="62">
        <f t="shared" si="196"/>
        <v>0</v>
      </c>
      <c r="K388" s="62">
        <f t="shared" si="196"/>
        <v>0</v>
      </c>
    </row>
    <row r="389" spans="1:11" ht="64.5" x14ac:dyDescent="0.25">
      <c r="A389" s="106"/>
      <c r="B389" s="106"/>
      <c r="C389" s="106"/>
      <c r="D389" s="63" t="s">
        <v>43</v>
      </c>
      <c r="E389" s="61">
        <f t="shared" ref="E389:E452" si="197">F389+G389+H389+I389+J389+K389</f>
        <v>0</v>
      </c>
      <c r="F389" s="62">
        <f t="shared" si="196"/>
        <v>0</v>
      </c>
      <c r="G389" s="62">
        <f t="shared" si="196"/>
        <v>0</v>
      </c>
      <c r="H389" s="62">
        <f t="shared" si="196"/>
        <v>0</v>
      </c>
      <c r="I389" s="62">
        <f t="shared" si="196"/>
        <v>0</v>
      </c>
      <c r="J389" s="62">
        <f t="shared" si="196"/>
        <v>0</v>
      </c>
      <c r="K389" s="62">
        <f t="shared" si="196"/>
        <v>0</v>
      </c>
    </row>
    <row r="390" spans="1:11" x14ac:dyDescent="0.25">
      <c r="A390" s="101" t="s">
        <v>82</v>
      </c>
      <c r="B390" s="101" t="s">
        <v>186</v>
      </c>
      <c r="C390" s="101" t="s">
        <v>100</v>
      </c>
      <c r="D390" s="40" t="s">
        <v>45</v>
      </c>
      <c r="E390" s="43">
        <f t="shared" si="197"/>
        <v>0</v>
      </c>
      <c r="F390" s="33">
        <f t="shared" ref="F390:J390" si="198">F391+F392+F393+F394</f>
        <v>0</v>
      </c>
      <c r="G390" s="49">
        <f t="shared" si="198"/>
        <v>0</v>
      </c>
      <c r="H390" s="49">
        <f t="shared" si="198"/>
        <v>0</v>
      </c>
      <c r="I390" s="49">
        <f t="shared" si="198"/>
        <v>0</v>
      </c>
      <c r="J390" s="49">
        <f t="shared" si="198"/>
        <v>0</v>
      </c>
      <c r="K390" s="49">
        <f>K391+K392+K393+K394</f>
        <v>0</v>
      </c>
    </row>
    <row r="391" spans="1:11" ht="51.75" x14ac:dyDescent="0.25">
      <c r="A391" s="102"/>
      <c r="B391" s="102"/>
      <c r="C391" s="102"/>
      <c r="D391" s="42" t="s">
        <v>40</v>
      </c>
      <c r="E391" s="43">
        <f t="shared" si="197"/>
        <v>0</v>
      </c>
      <c r="F391" s="36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</row>
    <row r="392" spans="1:11" ht="64.5" x14ac:dyDescent="0.25">
      <c r="A392" s="102"/>
      <c r="B392" s="102"/>
      <c r="C392" s="102"/>
      <c r="D392" s="42" t="s">
        <v>41</v>
      </c>
      <c r="E392" s="43">
        <f t="shared" si="197"/>
        <v>0</v>
      </c>
      <c r="F392" s="36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</row>
    <row r="393" spans="1:11" ht="75.599999999999994" customHeight="1" x14ac:dyDescent="0.25">
      <c r="A393" s="102"/>
      <c r="B393" s="102"/>
      <c r="C393" s="102"/>
      <c r="D393" s="42" t="s">
        <v>42</v>
      </c>
      <c r="E393" s="43">
        <f t="shared" si="197"/>
        <v>0</v>
      </c>
      <c r="F393" s="36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</row>
    <row r="394" spans="1:11" ht="64.5" x14ac:dyDescent="0.25">
      <c r="A394" s="103"/>
      <c r="B394" s="103"/>
      <c r="C394" s="103"/>
      <c r="D394" s="42" t="s">
        <v>43</v>
      </c>
      <c r="E394" s="43">
        <f t="shared" si="197"/>
        <v>0</v>
      </c>
      <c r="F394" s="36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</row>
    <row r="395" spans="1:11" x14ac:dyDescent="0.25">
      <c r="A395" s="107" t="s">
        <v>68</v>
      </c>
      <c r="B395" s="107" t="s">
        <v>69</v>
      </c>
      <c r="C395" s="107" t="s">
        <v>63</v>
      </c>
      <c r="D395" s="53" t="s">
        <v>45</v>
      </c>
      <c r="E395" s="56">
        <f t="shared" si="197"/>
        <v>37756.49</v>
      </c>
      <c r="F395" s="59">
        <f>F396+F397+F398+F399</f>
        <v>20502.71</v>
      </c>
      <c r="G395" s="67">
        <f t="shared" ref="G395:K395" si="199">G396+G397+G398+G399</f>
        <v>10243.780000000001</v>
      </c>
      <c r="H395" s="59">
        <f t="shared" si="199"/>
        <v>1110</v>
      </c>
      <c r="I395" s="59">
        <f t="shared" si="199"/>
        <v>1900</v>
      </c>
      <c r="J395" s="59">
        <f t="shared" si="199"/>
        <v>2000</v>
      </c>
      <c r="K395" s="59">
        <f t="shared" si="199"/>
        <v>2000</v>
      </c>
    </row>
    <row r="396" spans="1:11" ht="51.75" x14ac:dyDescent="0.25">
      <c r="A396" s="107"/>
      <c r="B396" s="107"/>
      <c r="C396" s="107"/>
      <c r="D396" s="55" t="s">
        <v>40</v>
      </c>
      <c r="E396" s="56">
        <f t="shared" si="197"/>
        <v>25851.79</v>
      </c>
      <c r="F396" s="58">
        <f>F402+F407+F477+F482+F527</f>
        <v>8654.85</v>
      </c>
      <c r="G396" s="58">
        <f>G402+G407+G477+G482+G527</f>
        <v>10186.94</v>
      </c>
      <c r="H396" s="58">
        <f t="shared" ref="F396:K399" si="200">H402+H442</f>
        <v>1110</v>
      </c>
      <c r="I396" s="58">
        <f t="shared" si="200"/>
        <v>1900</v>
      </c>
      <c r="J396" s="58">
        <f t="shared" si="200"/>
        <v>2000</v>
      </c>
      <c r="K396" s="58">
        <f t="shared" si="200"/>
        <v>2000</v>
      </c>
    </row>
    <row r="397" spans="1:11" ht="64.5" x14ac:dyDescent="0.25">
      <c r="A397" s="107"/>
      <c r="B397" s="107"/>
      <c r="C397" s="107"/>
      <c r="D397" s="55" t="s">
        <v>41</v>
      </c>
      <c r="E397" s="56">
        <f t="shared" si="197"/>
        <v>11904.699999999999</v>
      </c>
      <c r="F397" s="58">
        <f>F403+F408+F478+F483+F528</f>
        <v>11847.859999999999</v>
      </c>
      <c r="G397" s="58">
        <f>G408+G478+G483+G528</f>
        <v>56.84</v>
      </c>
      <c r="H397" s="58">
        <f t="shared" si="200"/>
        <v>0</v>
      </c>
      <c r="I397" s="58">
        <f t="shared" si="200"/>
        <v>0</v>
      </c>
      <c r="J397" s="58">
        <f t="shared" si="200"/>
        <v>0</v>
      </c>
      <c r="K397" s="58">
        <f t="shared" si="200"/>
        <v>0</v>
      </c>
    </row>
    <row r="398" spans="1:11" ht="51.75" x14ac:dyDescent="0.25">
      <c r="A398" s="107"/>
      <c r="B398" s="107"/>
      <c r="C398" s="107"/>
      <c r="D398" s="55" t="s">
        <v>42</v>
      </c>
      <c r="E398" s="56">
        <f t="shared" si="197"/>
        <v>0</v>
      </c>
      <c r="F398" s="58">
        <f t="shared" si="200"/>
        <v>0</v>
      </c>
      <c r="G398" s="58">
        <f t="shared" si="200"/>
        <v>0</v>
      </c>
      <c r="H398" s="58">
        <f t="shared" si="200"/>
        <v>0</v>
      </c>
      <c r="I398" s="58">
        <f t="shared" si="200"/>
        <v>0</v>
      </c>
      <c r="J398" s="58">
        <f t="shared" si="200"/>
        <v>0</v>
      </c>
      <c r="K398" s="58">
        <f t="shared" si="200"/>
        <v>0</v>
      </c>
    </row>
    <row r="399" spans="1:11" ht="64.5" x14ac:dyDescent="0.25">
      <c r="A399" s="107"/>
      <c r="B399" s="107"/>
      <c r="C399" s="107"/>
      <c r="D399" s="55" t="s">
        <v>43</v>
      </c>
      <c r="E399" s="56">
        <f t="shared" si="197"/>
        <v>0</v>
      </c>
      <c r="F399" s="58">
        <f t="shared" si="200"/>
        <v>0</v>
      </c>
      <c r="G399" s="58">
        <f t="shared" si="200"/>
        <v>0</v>
      </c>
      <c r="H399" s="58">
        <f t="shared" si="200"/>
        <v>0</v>
      </c>
      <c r="I399" s="58">
        <f t="shared" si="200"/>
        <v>0</v>
      </c>
      <c r="J399" s="58">
        <f t="shared" si="200"/>
        <v>0</v>
      </c>
      <c r="K399" s="58">
        <f t="shared" si="200"/>
        <v>0</v>
      </c>
    </row>
    <row r="400" spans="1:11" ht="39" x14ac:dyDescent="0.25">
      <c r="A400" s="107"/>
      <c r="B400" s="107"/>
      <c r="C400" s="107"/>
      <c r="D400" s="55" t="s">
        <v>44</v>
      </c>
      <c r="E400" s="56">
        <f t="shared" si="197"/>
        <v>0</v>
      </c>
      <c r="F400" s="58"/>
      <c r="G400" s="58"/>
      <c r="H400" s="58"/>
      <c r="I400" s="58"/>
      <c r="J400" s="58"/>
      <c r="K400" s="58"/>
    </row>
    <row r="401" spans="1:11" x14ac:dyDescent="0.25">
      <c r="A401" s="101" t="s">
        <v>289</v>
      </c>
      <c r="B401" s="101" t="s">
        <v>109</v>
      </c>
      <c r="C401" s="101"/>
      <c r="D401" s="40" t="s">
        <v>45</v>
      </c>
      <c r="E401" s="43">
        <f t="shared" si="197"/>
        <v>32102.720000000001</v>
      </c>
      <c r="F401" s="70">
        <f>SUM(F402:F405)</f>
        <v>15096.05</v>
      </c>
      <c r="G401" s="41">
        <f t="shared" ref="G401:K401" si="201">SUM(G402:G405)</f>
        <v>9996.67</v>
      </c>
      <c r="H401" s="41">
        <f t="shared" si="201"/>
        <v>1110</v>
      </c>
      <c r="I401" s="41">
        <f t="shared" si="201"/>
        <v>1900</v>
      </c>
      <c r="J401" s="41">
        <f t="shared" si="201"/>
        <v>2000</v>
      </c>
      <c r="K401" s="41">
        <f t="shared" si="201"/>
        <v>2000</v>
      </c>
    </row>
    <row r="402" spans="1:11" ht="51.75" x14ac:dyDescent="0.25">
      <c r="A402" s="102"/>
      <c r="B402" s="102"/>
      <c r="C402" s="102"/>
      <c r="D402" s="42" t="s">
        <v>40</v>
      </c>
      <c r="E402" s="43">
        <f t="shared" si="197"/>
        <v>25478.1</v>
      </c>
      <c r="F402" s="38">
        <v>8471.43</v>
      </c>
      <c r="G402" s="52">
        <v>9996.67</v>
      </c>
      <c r="H402" s="41">
        <f>H407+H412+H417+H422</f>
        <v>1110</v>
      </c>
      <c r="I402" s="41">
        <f t="shared" ref="I402:K402" si="202">I407+I412+I417+I422</f>
        <v>1900</v>
      </c>
      <c r="J402" s="41">
        <f t="shared" si="202"/>
        <v>2000</v>
      </c>
      <c r="K402" s="41">
        <f t="shared" si="202"/>
        <v>2000</v>
      </c>
    </row>
    <row r="403" spans="1:11" ht="64.5" x14ac:dyDescent="0.25">
      <c r="A403" s="102"/>
      <c r="B403" s="102"/>
      <c r="C403" s="102"/>
      <c r="D403" s="42" t="s">
        <v>41</v>
      </c>
      <c r="E403" s="43">
        <f t="shared" si="197"/>
        <v>6624.62</v>
      </c>
      <c r="F403" s="38">
        <v>6624.62</v>
      </c>
      <c r="G403" s="41">
        <f t="shared" ref="G403:K403" si="203">G408+G413+G418+G423</f>
        <v>0</v>
      </c>
      <c r="H403" s="41">
        <f t="shared" si="203"/>
        <v>0</v>
      </c>
      <c r="I403" s="41">
        <f t="shared" si="203"/>
        <v>0</v>
      </c>
      <c r="J403" s="41">
        <f t="shared" si="203"/>
        <v>0</v>
      </c>
      <c r="K403" s="41">
        <f t="shared" si="203"/>
        <v>0</v>
      </c>
    </row>
    <row r="404" spans="1:11" ht="51.75" x14ac:dyDescent="0.25">
      <c r="A404" s="102"/>
      <c r="B404" s="102"/>
      <c r="C404" s="102"/>
      <c r="D404" s="42" t="s">
        <v>42</v>
      </c>
      <c r="E404" s="43">
        <f t="shared" si="197"/>
        <v>0</v>
      </c>
      <c r="F404" s="38">
        <f t="shared" ref="F404:K404" si="204">F409+F414+F419+F424</f>
        <v>0</v>
      </c>
      <c r="G404" s="41">
        <f t="shared" si="204"/>
        <v>0</v>
      </c>
      <c r="H404" s="41">
        <f t="shared" si="204"/>
        <v>0</v>
      </c>
      <c r="I404" s="41">
        <f t="shared" si="204"/>
        <v>0</v>
      </c>
      <c r="J404" s="41">
        <f t="shared" si="204"/>
        <v>0</v>
      </c>
      <c r="K404" s="41">
        <f t="shared" si="204"/>
        <v>0</v>
      </c>
    </row>
    <row r="405" spans="1:11" ht="64.5" x14ac:dyDescent="0.25">
      <c r="A405" s="103"/>
      <c r="B405" s="103"/>
      <c r="C405" s="103"/>
      <c r="D405" s="42" t="s">
        <v>43</v>
      </c>
      <c r="E405" s="43">
        <f t="shared" si="197"/>
        <v>0</v>
      </c>
      <c r="F405" s="38">
        <f>F410+F415+F420+F425</f>
        <v>0</v>
      </c>
      <c r="G405" s="41">
        <f t="shared" ref="G405:K405" si="205">G410+G415+G420+G425</f>
        <v>0</v>
      </c>
      <c r="H405" s="41">
        <f t="shared" si="205"/>
        <v>0</v>
      </c>
      <c r="I405" s="41">
        <f t="shared" si="205"/>
        <v>0</v>
      </c>
      <c r="J405" s="41">
        <f t="shared" si="205"/>
        <v>0</v>
      </c>
      <c r="K405" s="41">
        <f t="shared" si="205"/>
        <v>0</v>
      </c>
    </row>
    <row r="406" spans="1:11" ht="15.6" customHeight="1" x14ac:dyDescent="0.25">
      <c r="A406" s="98" t="s">
        <v>292</v>
      </c>
      <c r="B406" s="101" t="s">
        <v>293</v>
      </c>
      <c r="C406" s="101"/>
      <c r="D406" s="40" t="s">
        <v>45</v>
      </c>
      <c r="E406" s="43">
        <f t="shared" si="197"/>
        <v>3888.88</v>
      </c>
      <c r="F406" s="33">
        <f>F407+F408+F409+F410</f>
        <v>3888.88</v>
      </c>
      <c r="G406" s="67">
        <f t="shared" ref="G406:J406" si="206">G407+G408+G409+G410</f>
        <v>0</v>
      </c>
      <c r="H406" s="49">
        <f t="shared" si="206"/>
        <v>0</v>
      </c>
      <c r="I406" s="49">
        <f t="shared" si="206"/>
        <v>0</v>
      </c>
      <c r="J406" s="49">
        <f t="shared" si="206"/>
        <v>0</v>
      </c>
      <c r="K406" s="49">
        <f>K407+K408+K409+K410</f>
        <v>0</v>
      </c>
    </row>
    <row r="407" spans="1:11" ht="51.75" x14ac:dyDescent="0.25">
      <c r="A407" s="99"/>
      <c r="B407" s="102"/>
      <c r="C407" s="102"/>
      <c r="D407" s="42" t="s">
        <v>40</v>
      </c>
      <c r="E407" s="43">
        <f t="shared" si="197"/>
        <v>38.880000000000003</v>
      </c>
      <c r="F407" s="71">
        <v>38.880000000000003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</row>
    <row r="408" spans="1:11" ht="64.5" x14ac:dyDescent="0.25">
      <c r="A408" s="99"/>
      <c r="B408" s="102"/>
      <c r="C408" s="102"/>
      <c r="D408" s="42" t="s">
        <v>41</v>
      </c>
      <c r="E408" s="43">
        <f t="shared" si="197"/>
        <v>3850</v>
      </c>
      <c r="F408" s="71">
        <v>3850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</row>
    <row r="409" spans="1:11" ht="51.75" x14ac:dyDescent="0.25">
      <c r="A409" s="99"/>
      <c r="B409" s="102"/>
      <c r="C409" s="102"/>
      <c r="D409" s="42" t="s">
        <v>42</v>
      </c>
      <c r="E409" s="43">
        <f t="shared" si="197"/>
        <v>0</v>
      </c>
      <c r="F409" s="7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</row>
    <row r="410" spans="1:11" ht="64.5" x14ac:dyDescent="0.25">
      <c r="A410" s="100"/>
      <c r="B410" s="103"/>
      <c r="C410" s="103"/>
      <c r="D410" s="42" t="s">
        <v>43</v>
      </c>
      <c r="E410" s="43">
        <f t="shared" si="197"/>
        <v>0</v>
      </c>
      <c r="F410" s="7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</row>
    <row r="411" spans="1:11" hidden="1" x14ac:dyDescent="0.25">
      <c r="A411" s="98" t="s">
        <v>101</v>
      </c>
      <c r="B411" s="101" t="s">
        <v>211</v>
      </c>
      <c r="C411" s="101"/>
      <c r="D411" s="40" t="s">
        <v>45</v>
      </c>
      <c r="E411" s="43">
        <f t="shared" si="197"/>
        <v>0</v>
      </c>
      <c r="F411" s="33">
        <f t="shared" ref="F411:K411" si="207">F412+F413+F414+F415+F722</f>
        <v>0</v>
      </c>
      <c r="G411" s="49">
        <f t="shared" si="207"/>
        <v>0</v>
      </c>
      <c r="H411" s="49">
        <f t="shared" si="207"/>
        <v>0</v>
      </c>
      <c r="I411" s="49">
        <f t="shared" si="207"/>
        <v>0</v>
      </c>
      <c r="J411" s="49">
        <f t="shared" si="207"/>
        <v>0</v>
      </c>
      <c r="K411" s="49">
        <f t="shared" si="207"/>
        <v>0</v>
      </c>
    </row>
    <row r="412" spans="1:11" ht="51.75" hidden="1" x14ac:dyDescent="0.25">
      <c r="A412" s="99"/>
      <c r="B412" s="102"/>
      <c r="C412" s="102"/>
      <c r="D412" s="42" t="s">
        <v>40</v>
      </c>
      <c r="E412" s="43">
        <f t="shared" si="197"/>
        <v>0</v>
      </c>
      <c r="F412" s="36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64.5" hidden="1" x14ac:dyDescent="0.25">
      <c r="A413" s="99"/>
      <c r="B413" s="102"/>
      <c r="C413" s="102"/>
      <c r="D413" s="42" t="s">
        <v>41</v>
      </c>
      <c r="E413" s="43">
        <f t="shared" si="197"/>
        <v>0</v>
      </c>
      <c r="F413" s="36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51.75" hidden="1" x14ac:dyDescent="0.25">
      <c r="A414" s="99"/>
      <c r="B414" s="102"/>
      <c r="C414" s="102"/>
      <c r="D414" s="42" t="s">
        <v>42</v>
      </c>
      <c r="E414" s="43">
        <f t="shared" si="197"/>
        <v>0</v>
      </c>
      <c r="F414" s="36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ht="64.5" hidden="1" x14ac:dyDescent="0.25">
      <c r="A415" s="100"/>
      <c r="B415" s="103"/>
      <c r="C415" s="103"/>
      <c r="D415" s="42" t="s">
        <v>43</v>
      </c>
      <c r="E415" s="43">
        <f t="shared" si="197"/>
        <v>0</v>
      </c>
      <c r="F415" s="36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</row>
    <row r="416" spans="1:11" hidden="1" x14ac:dyDescent="0.25">
      <c r="A416" s="98" t="s">
        <v>102</v>
      </c>
      <c r="B416" s="101" t="s">
        <v>212</v>
      </c>
      <c r="C416" s="101"/>
      <c r="D416" s="40" t="s">
        <v>45</v>
      </c>
      <c r="E416" s="43">
        <f t="shared" si="197"/>
        <v>9460</v>
      </c>
      <c r="F416" s="33">
        <f t="shared" ref="F416:K416" si="208">F417+F418+F419+F420+F732</f>
        <v>0</v>
      </c>
      <c r="G416" s="49">
        <f t="shared" si="208"/>
        <v>2450</v>
      </c>
      <c r="H416" s="49">
        <f t="shared" si="208"/>
        <v>1110</v>
      </c>
      <c r="I416" s="49">
        <f t="shared" si="208"/>
        <v>1900</v>
      </c>
      <c r="J416" s="49">
        <f t="shared" si="208"/>
        <v>2000</v>
      </c>
      <c r="K416" s="49">
        <f t="shared" si="208"/>
        <v>2000</v>
      </c>
    </row>
    <row r="417" spans="1:11" ht="51.75" hidden="1" x14ac:dyDescent="0.25">
      <c r="A417" s="99"/>
      <c r="B417" s="102"/>
      <c r="C417" s="102"/>
      <c r="D417" s="42" t="s">
        <v>40</v>
      </c>
      <c r="E417" s="43">
        <f t="shared" si="197"/>
        <v>9460</v>
      </c>
      <c r="F417" s="36">
        <v>0</v>
      </c>
      <c r="G417" s="45">
        <v>2450</v>
      </c>
      <c r="H417" s="45">
        <v>1110</v>
      </c>
      <c r="I417" s="45">
        <v>1900</v>
      </c>
      <c r="J417" s="45">
        <v>2000</v>
      </c>
      <c r="K417" s="45">
        <v>2000</v>
      </c>
    </row>
    <row r="418" spans="1:11" ht="64.5" hidden="1" x14ac:dyDescent="0.25">
      <c r="A418" s="99"/>
      <c r="B418" s="102"/>
      <c r="C418" s="102"/>
      <c r="D418" s="42" t="s">
        <v>41</v>
      </c>
      <c r="E418" s="43">
        <f t="shared" si="197"/>
        <v>0</v>
      </c>
      <c r="F418" s="36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</row>
    <row r="419" spans="1:11" ht="51.75" hidden="1" x14ac:dyDescent="0.25">
      <c r="A419" s="99"/>
      <c r="B419" s="102"/>
      <c r="C419" s="102"/>
      <c r="D419" s="42" t="s">
        <v>42</v>
      </c>
      <c r="E419" s="43">
        <f t="shared" si="197"/>
        <v>0</v>
      </c>
      <c r="F419" s="36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</row>
    <row r="420" spans="1:11" ht="64.5" hidden="1" x14ac:dyDescent="0.25">
      <c r="A420" s="100"/>
      <c r="B420" s="103"/>
      <c r="C420" s="103"/>
      <c r="D420" s="42" t="s">
        <v>43</v>
      </c>
      <c r="E420" s="43">
        <f t="shared" si="197"/>
        <v>0</v>
      </c>
      <c r="F420" s="36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</row>
    <row r="421" spans="1:11" hidden="1" x14ac:dyDescent="0.25">
      <c r="A421" s="98" t="s">
        <v>144</v>
      </c>
      <c r="B421" s="101" t="s">
        <v>189</v>
      </c>
      <c r="C421" s="101"/>
      <c r="D421" s="40" t="s">
        <v>45</v>
      </c>
      <c r="E421" s="43">
        <f t="shared" si="197"/>
        <v>0</v>
      </c>
      <c r="F421" s="33">
        <f>F422+F423+F424+F425+F807</f>
        <v>0</v>
      </c>
      <c r="G421" s="49">
        <f t="shared" ref="G421:K421" si="209">G422+G423+G424+G425+G807</f>
        <v>0</v>
      </c>
      <c r="H421" s="49">
        <f>H422+H423+H424+H425+H807</f>
        <v>0</v>
      </c>
      <c r="I421" s="49">
        <f t="shared" si="209"/>
        <v>0</v>
      </c>
      <c r="J421" s="49">
        <f t="shared" si="209"/>
        <v>0</v>
      </c>
      <c r="K421" s="49">
        <f t="shared" si="209"/>
        <v>0</v>
      </c>
    </row>
    <row r="422" spans="1:11" ht="51.75" hidden="1" x14ac:dyDescent="0.25">
      <c r="A422" s="99"/>
      <c r="B422" s="102"/>
      <c r="C422" s="102"/>
      <c r="D422" s="42" t="s">
        <v>40</v>
      </c>
      <c r="E422" s="43">
        <f>F422+G422+H422+I422+J422+K422</f>
        <v>0</v>
      </c>
      <c r="F422" s="36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</row>
    <row r="423" spans="1:11" ht="76.900000000000006" hidden="1" customHeight="1" x14ac:dyDescent="0.25">
      <c r="A423" s="99"/>
      <c r="B423" s="102"/>
      <c r="C423" s="102"/>
      <c r="D423" s="42" t="s">
        <v>41</v>
      </c>
      <c r="E423" s="43">
        <f t="shared" si="197"/>
        <v>0</v>
      </c>
      <c r="F423" s="36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</row>
    <row r="424" spans="1:11" ht="51.75" hidden="1" x14ac:dyDescent="0.25">
      <c r="A424" s="99"/>
      <c r="B424" s="102"/>
      <c r="C424" s="102"/>
      <c r="D424" s="42" t="s">
        <v>42</v>
      </c>
      <c r="E424" s="43">
        <f t="shared" si="197"/>
        <v>0</v>
      </c>
      <c r="F424" s="36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</row>
    <row r="425" spans="1:11" ht="64.5" hidden="1" x14ac:dyDescent="0.25">
      <c r="A425" s="100"/>
      <c r="B425" s="103"/>
      <c r="C425" s="103"/>
      <c r="D425" s="42" t="s">
        <v>43</v>
      </c>
      <c r="E425" s="43">
        <f>F425+G425+H425+I425+J425+K425</f>
        <v>0</v>
      </c>
      <c r="F425" s="36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</row>
    <row r="426" spans="1:11" hidden="1" x14ac:dyDescent="0.25">
      <c r="A426" s="98" t="s">
        <v>145</v>
      </c>
      <c r="B426" s="101" t="s">
        <v>187</v>
      </c>
      <c r="C426" s="101" t="s">
        <v>116</v>
      </c>
      <c r="D426" s="40" t="s">
        <v>45</v>
      </c>
      <c r="E426" s="43">
        <f t="shared" si="197"/>
        <v>0</v>
      </c>
      <c r="F426" s="38">
        <f>SUM(F427:F430)</f>
        <v>0</v>
      </c>
      <c r="G426" s="41">
        <f t="shared" ref="G426:K426" si="210">SUM(G427:G430)</f>
        <v>0</v>
      </c>
      <c r="H426" s="41">
        <f t="shared" si="210"/>
        <v>0</v>
      </c>
      <c r="I426" s="41">
        <f t="shared" si="210"/>
        <v>0</v>
      </c>
      <c r="J426" s="41">
        <f t="shared" si="210"/>
        <v>0</v>
      </c>
      <c r="K426" s="41">
        <f t="shared" si="210"/>
        <v>0</v>
      </c>
    </row>
    <row r="427" spans="1:11" ht="51.75" hidden="1" x14ac:dyDescent="0.25">
      <c r="A427" s="99"/>
      <c r="B427" s="102"/>
      <c r="C427" s="102"/>
      <c r="D427" s="42" t="s">
        <v>40</v>
      </c>
      <c r="E427" s="43">
        <f t="shared" si="197"/>
        <v>0</v>
      </c>
      <c r="F427" s="38">
        <v>0</v>
      </c>
      <c r="G427" s="41">
        <f t="shared" ref="G427:K427" si="211">G432+G437+G442+G447+G452+G457+G462+G467+G472</f>
        <v>0</v>
      </c>
      <c r="H427" s="41">
        <f t="shared" si="211"/>
        <v>0</v>
      </c>
      <c r="I427" s="41">
        <f t="shared" si="211"/>
        <v>0</v>
      </c>
      <c r="J427" s="41">
        <f t="shared" si="211"/>
        <v>0</v>
      </c>
      <c r="K427" s="41">
        <f t="shared" si="211"/>
        <v>0</v>
      </c>
    </row>
    <row r="428" spans="1:11" ht="64.5" hidden="1" x14ac:dyDescent="0.25">
      <c r="A428" s="99"/>
      <c r="B428" s="102"/>
      <c r="C428" s="102"/>
      <c r="D428" s="42" t="s">
        <v>41</v>
      </c>
      <c r="E428" s="43">
        <f t="shared" si="197"/>
        <v>0</v>
      </c>
      <c r="F428" s="38">
        <f>F433+F438+F443+F448+F453+F458+F463+F468+F473</f>
        <v>0</v>
      </c>
      <c r="G428" s="41">
        <f t="shared" ref="G428:K428" si="212">G433+G438+G443+G448+G453+G458+G463+G468+G473</f>
        <v>0</v>
      </c>
      <c r="H428" s="41">
        <f t="shared" si="212"/>
        <v>0</v>
      </c>
      <c r="I428" s="41">
        <f t="shared" si="212"/>
        <v>0</v>
      </c>
      <c r="J428" s="41">
        <f t="shared" si="212"/>
        <v>0</v>
      </c>
      <c r="K428" s="41">
        <f t="shared" si="212"/>
        <v>0</v>
      </c>
    </row>
    <row r="429" spans="1:11" ht="51.75" hidden="1" x14ac:dyDescent="0.25">
      <c r="A429" s="99"/>
      <c r="B429" s="102"/>
      <c r="C429" s="102"/>
      <c r="D429" s="42" t="s">
        <v>42</v>
      </c>
      <c r="E429" s="43">
        <f t="shared" si="197"/>
        <v>0</v>
      </c>
      <c r="F429" s="38">
        <f t="shared" ref="F429:K429" si="213">F434+F439+F444+F449+F454+F459+F464+F469+F474</f>
        <v>0</v>
      </c>
      <c r="G429" s="41">
        <f t="shared" si="213"/>
        <v>0</v>
      </c>
      <c r="H429" s="41">
        <f t="shared" si="213"/>
        <v>0</v>
      </c>
      <c r="I429" s="41">
        <f t="shared" si="213"/>
        <v>0</v>
      </c>
      <c r="J429" s="41">
        <f t="shared" si="213"/>
        <v>0</v>
      </c>
      <c r="K429" s="41">
        <f t="shared" si="213"/>
        <v>0</v>
      </c>
    </row>
    <row r="430" spans="1:11" ht="64.5" hidden="1" x14ac:dyDescent="0.25">
      <c r="A430" s="100"/>
      <c r="B430" s="103"/>
      <c r="C430" s="103"/>
      <c r="D430" s="42" t="s">
        <v>43</v>
      </c>
      <c r="E430" s="43">
        <f t="shared" si="197"/>
        <v>0</v>
      </c>
      <c r="F430" s="38">
        <f t="shared" ref="F430:K430" si="214">F435+F440+F445+F450+F455+F460+F465+F470+F475</f>
        <v>0</v>
      </c>
      <c r="G430" s="41">
        <f>G435+G440+G445+G450+G455+G460+G465+G470+G475</f>
        <v>0</v>
      </c>
      <c r="H430" s="41">
        <f t="shared" si="214"/>
        <v>0</v>
      </c>
      <c r="I430" s="41">
        <f t="shared" si="214"/>
        <v>0</v>
      </c>
      <c r="J430" s="41">
        <f t="shared" si="214"/>
        <v>0</v>
      </c>
      <c r="K430" s="41">
        <f t="shared" si="214"/>
        <v>0</v>
      </c>
    </row>
    <row r="431" spans="1:11" hidden="1" x14ac:dyDescent="0.25">
      <c r="A431" s="98" t="s">
        <v>213</v>
      </c>
      <c r="B431" s="101" t="s">
        <v>214</v>
      </c>
      <c r="C431" s="101"/>
      <c r="D431" s="40" t="s">
        <v>45</v>
      </c>
      <c r="E431" s="43">
        <f t="shared" si="197"/>
        <v>0</v>
      </c>
      <c r="F431" s="33">
        <f>F432+F433+F434+F435</f>
        <v>0</v>
      </c>
      <c r="G431" s="49">
        <f>G432+G433+G434+G435</f>
        <v>0</v>
      </c>
      <c r="H431" s="49">
        <f t="shared" ref="H431:J431" si="215">H432+H433+H434+H435</f>
        <v>0</v>
      </c>
      <c r="I431" s="49">
        <f t="shared" si="215"/>
        <v>0</v>
      </c>
      <c r="J431" s="49">
        <f t="shared" si="215"/>
        <v>0</v>
      </c>
      <c r="K431" s="49">
        <f>K432+K433+K434+K435</f>
        <v>0</v>
      </c>
    </row>
    <row r="432" spans="1:11" ht="51.75" hidden="1" x14ac:dyDescent="0.25">
      <c r="A432" s="99"/>
      <c r="B432" s="102"/>
      <c r="C432" s="102"/>
      <c r="D432" s="42" t="s">
        <v>40</v>
      </c>
      <c r="E432" s="43">
        <f>F432+G432+H432+I432+J432+K432</f>
        <v>0</v>
      </c>
      <c r="F432" s="36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64.5" hidden="1" x14ac:dyDescent="0.25">
      <c r="A433" s="99"/>
      <c r="B433" s="102"/>
      <c r="C433" s="102"/>
      <c r="D433" s="42" t="s">
        <v>41</v>
      </c>
      <c r="E433" s="43">
        <f t="shared" si="197"/>
        <v>0</v>
      </c>
      <c r="F433" s="36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51.75" hidden="1" x14ac:dyDescent="0.25">
      <c r="A434" s="99"/>
      <c r="B434" s="102"/>
      <c r="C434" s="102"/>
      <c r="D434" s="42" t="s">
        <v>42</v>
      </c>
      <c r="E434" s="43">
        <f t="shared" si="197"/>
        <v>0</v>
      </c>
      <c r="F434" s="36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t="64.5" hidden="1" x14ac:dyDescent="0.25">
      <c r="A435" s="100"/>
      <c r="B435" s="103"/>
      <c r="C435" s="103"/>
      <c r="D435" s="42" t="s">
        <v>43</v>
      </c>
      <c r="E435" s="43">
        <f>F435+G435+H435+I435+J435+K435</f>
        <v>0</v>
      </c>
      <c r="F435" s="36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</row>
    <row r="436" spans="1:11" hidden="1" x14ac:dyDescent="0.25">
      <c r="A436" s="98" t="s">
        <v>220</v>
      </c>
      <c r="B436" s="101" t="s">
        <v>190</v>
      </c>
      <c r="C436" s="101"/>
      <c r="D436" s="40" t="s">
        <v>45</v>
      </c>
      <c r="E436" s="43">
        <f t="shared" si="197"/>
        <v>0</v>
      </c>
      <c r="F436" s="33">
        <f t="shared" ref="F436:K436" si="216">F437+F438+F439+F440+F737</f>
        <v>0</v>
      </c>
      <c r="G436" s="49">
        <f t="shared" si="216"/>
        <v>0</v>
      </c>
      <c r="H436" s="49">
        <f t="shared" si="216"/>
        <v>0</v>
      </c>
      <c r="I436" s="49">
        <f t="shared" si="216"/>
        <v>0</v>
      </c>
      <c r="J436" s="49">
        <f t="shared" si="216"/>
        <v>0</v>
      </c>
      <c r="K436" s="49">
        <f t="shared" si="216"/>
        <v>0</v>
      </c>
    </row>
    <row r="437" spans="1:11" ht="51.75" hidden="1" x14ac:dyDescent="0.25">
      <c r="A437" s="99"/>
      <c r="B437" s="102"/>
      <c r="C437" s="102"/>
      <c r="D437" s="42" t="s">
        <v>40</v>
      </c>
      <c r="E437" s="43">
        <f t="shared" si="197"/>
        <v>0</v>
      </c>
      <c r="F437" s="36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</row>
    <row r="438" spans="1:11" ht="64.5" hidden="1" x14ac:dyDescent="0.25">
      <c r="A438" s="99"/>
      <c r="B438" s="102"/>
      <c r="C438" s="102"/>
      <c r="D438" s="42" t="s">
        <v>41</v>
      </c>
      <c r="E438" s="43">
        <f t="shared" si="197"/>
        <v>0</v>
      </c>
      <c r="F438" s="36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51.75" hidden="1" x14ac:dyDescent="0.25">
      <c r="A439" s="99"/>
      <c r="B439" s="102"/>
      <c r="C439" s="102"/>
      <c r="D439" s="42" t="s">
        <v>42</v>
      </c>
      <c r="E439" s="43">
        <f t="shared" si="197"/>
        <v>0</v>
      </c>
      <c r="F439" s="36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t="64.5" hidden="1" x14ac:dyDescent="0.25">
      <c r="A440" s="100"/>
      <c r="B440" s="103"/>
      <c r="C440" s="103"/>
      <c r="D440" s="42" t="s">
        <v>43</v>
      </c>
      <c r="E440" s="43">
        <f t="shared" si="197"/>
        <v>0</v>
      </c>
      <c r="F440" s="36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</row>
    <row r="441" spans="1:11" hidden="1" x14ac:dyDescent="0.25">
      <c r="A441" s="98" t="s">
        <v>221</v>
      </c>
      <c r="B441" s="101" t="s">
        <v>215</v>
      </c>
      <c r="C441" s="101"/>
      <c r="D441" s="40" t="s">
        <v>45</v>
      </c>
      <c r="E441" s="43">
        <f t="shared" si="197"/>
        <v>0</v>
      </c>
      <c r="F441" s="33">
        <f>F442+F443+F444+F445+F742</f>
        <v>0</v>
      </c>
      <c r="G441" s="49">
        <f t="shared" ref="G441:K441" si="217">G442+G443+G444+G445+G742</f>
        <v>0</v>
      </c>
      <c r="H441" s="49">
        <f t="shared" si="217"/>
        <v>0</v>
      </c>
      <c r="I441" s="49">
        <f t="shared" si="217"/>
        <v>0</v>
      </c>
      <c r="J441" s="49">
        <f t="shared" si="217"/>
        <v>0</v>
      </c>
      <c r="K441" s="49">
        <f t="shared" si="217"/>
        <v>0</v>
      </c>
    </row>
    <row r="442" spans="1:11" ht="51.75" hidden="1" x14ac:dyDescent="0.25">
      <c r="A442" s="99"/>
      <c r="B442" s="102"/>
      <c r="C442" s="102"/>
      <c r="D442" s="42" t="s">
        <v>40</v>
      </c>
      <c r="E442" s="43">
        <f>F442+G442+H442+I442+J442+K442</f>
        <v>0</v>
      </c>
      <c r="F442" s="36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64.5" hidden="1" x14ac:dyDescent="0.25">
      <c r="A443" s="99"/>
      <c r="B443" s="102"/>
      <c r="C443" s="102"/>
      <c r="D443" s="42" t="s">
        <v>41</v>
      </c>
      <c r="E443" s="43">
        <f>F443+G443+H443+I443+J443+K443</f>
        <v>0</v>
      </c>
      <c r="F443" s="36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51.75" hidden="1" x14ac:dyDescent="0.25">
      <c r="A444" s="99"/>
      <c r="B444" s="102"/>
      <c r="C444" s="102"/>
      <c r="D444" s="42" t="s">
        <v>42</v>
      </c>
      <c r="E444" s="43">
        <f t="shared" si="197"/>
        <v>0</v>
      </c>
      <c r="F444" s="36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t="64.5" hidden="1" x14ac:dyDescent="0.25">
      <c r="A445" s="100"/>
      <c r="B445" s="103"/>
      <c r="C445" s="103"/>
      <c r="D445" s="42" t="s">
        <v>43</v>
      </c>
      <c r="E445" s="43">
        <f t="shared" si="197"/>
        <v>0</v>
      </c>
      <c r="F445" s="36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</row>
    <row r="446" spans="1:11" hidden="1" x14ac:dyDescent="0.25">
      <c r="A446" s="98" t="s">
        <v>222</v>
      </c>
      <c r="B446" s="101" t="s">
        <v>216</v>
      </c>
      <c r="C446" s="101"/>
      <c r="D446" s="40" t="s">
        <v>45</v>
      </c>
      <c r="E446" s="43">
        <f t="shared" si="197"/>
        <v>0</v>
      </c>
      <c r="F446" s="33">
        <f t="shared" ref="F446:K446" si="218">F447+F448+F449+F450+F747</f>
        <v>0</v>
      </c>
      <c r="G446" s="49">
        <f t="shared" si="218"/>
        <v>0</v>
      </c>
      <c r="H446" s="49">
        <f t="shared" si="218"/>
        <v>0</v>
      </c>
      <c r="I446" s="49">
        <f t="shared" si="218"/>
        <v>0</v>
      </c>
      <c r="J446" s="49">
        <f t="shared" si="218"/>
        <v>0</v>
      </c>
      <c r="K446" s="49">
        <f t="shared" si="218"/>
        <v>0</v>
      </c>
    </row>
    <row r="447" spans="1:11" ht="51.75" hidden="1" x14ac:dyDescent="0.25">
      <c r="A447" s="99"/>
      <c r="B447" s="102"/>
      <c r="C447" s="102"/>
      <c r="D447" s="42" t="s">
        <v>40</v>
      </c>
      <c r="E447" s="43">
        <f t="shared" si="197"/>
        <v>0</v>
      </c>
      <c r="F447" s="36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</row>
    <row r="448" spans="1:11" ht="64.5" hidden="1" x14ac:dyDescent="0.25">
      <c r="A448" s="99"/>
      <c r="B448" s="102"/>
      <c r="C448" s="102"/>
      <c r="D448" s="42" t="s">
        <v>41</v>
      </c>
      <c r="E448" s="43">
        <f t="shared" si="197"/>
        <v>0</v>
      </c>
      <c r="F448" s="36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</row>
    <row r="449" spans="1:11" ht="51.75" hidden="1" x14ac:dyDescent="0.25">
      <c r="A449" s="99"/>
      <c r="B449" s="102"/>
      <c r="C449" s="102"/>
      <c r="D449" s="42" t="s">
        <v>42</v>
      </c>
      <c r="E449" s="43">
        <f t="shared" si="197"/>
        <v>0</v>
      </c>
      <c r="F449" s="36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</row>
    <row r="450" spans="1:11" ht="64.5" hidden="1" x14ac:dyDescent="0.25">
      <c r="A450" s="100"/>
      <c r="B450" s="103"/>
      <c r="C450" s="103"/>
      <c r="D450" s="42" t="s">
        <v>43</v>
      </c>
      <c r="E450" s="43">
        <f t="shared" si="197"/>
        <v>0</v>
      </c>
      <c r="F450" s="36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</row>
    <row r="451" spans="1:11" hidden="1" x14ac:dyDescent="0.25">
      <c r="A451" s="98" t="s">
        <v>223</v>
      </c>
      <c r="B451" s="101" t="s">
        <v>217</v>
      </c>
      <c r="C451" s="101"/>
      <c r="D451" s="40" t="s">
        <v>45</v>
      </c>
      <c r="E451" s="43">
        <f t="shared" si="197"/>
        <v>0</v>
      </c>
      <c r="F451" s="33">
        <f t="shared" ref="F451:K451" si="219">F452+F453+F454+F455+F752</f>
        <v>0</v>
      </c>
      <c r="G451" s="49">
        <f t="shared" si="219"/>
        <v>0</v>
      </c>
      <c r="H451" s="49">
        <f t="shared" si="219"/>
        <v>0</v>
      </c>
      <c r="I451" s="49">
        <f t="shared" si="219"/>
        <v>0</v>
      </c>
      <c r="J451" s="49">
        <f t="shared" si="219"/>
        <v>0</v>
      </c>
      <c r="K451" s="49">
        <f t="shared" si="219"/>
        <v>0</v>
      </c>
    </row>
    <row r="452" spans="1:11" ht="51.75" hidden="1" x14ac:dyDescent="0.25">
      <c r="A452" s="99"/>
      <c r="B452" s="102"/>
      <c r="C452" s="102"/>
      <c r="D452" s="42" t="s">
        <v>40</v>
      </c>
      <c r="E452" s="43">
        <f t="shared" si="197"/>
        <v>0</v>
      </c>
      <c r="F452" s="36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64.5" hidden="1" x14ac:dyDescent="0.25">
      <c r="A453" s="99"/>
      <c r="B453" s="102"/>
      <c r="C453" s="102"/>
      <c r="D453" s="42" t="s">
        <v>41</v>
      </c>
      <c r="E453" s="43">
        <f t="shared" ref="E453:E516" si="220">F453+G453+H453+I453+J453+K453</f>
        <v>0</v>
      </c>
      <c r="F453" s="36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51.75" hidden="1" x14ac:dyDescent="0.25">
      <c r="A454" s="99"/>
      <c r="B454" s="102"/>
      <c r="C454" s="102"/>
      <c r="D454" s="42" t="s">
        <v>42</v>
      </c>
      <c r="E454" s="43">
        <f t="shared" si="220"/>
        <v>0</v>
      </c>
      <c r="F454" s="36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t="64.5" hidden="1" x14ac:dyDescent="0.25">
      <c r="A455" s="100"/>
      <c r="B455" s="103"/>
      <c r="C455" s="103"/>
      <c r="D455" s="42" t="s">
        <v>43</v>
      </c>
      <c r="E455" s="43">
        <f t="shared" si="220"/>
        <v>0</v>
      </c>
      <c r="F455" s="36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</row>
    <row r="456" spans="1:11" hidden="1" x14ac:dyDescent="0.25">
      <c r="A456" s="98" t="s">
        <v>224</v>
      </c>
      <c r="B456" s="101" t="s">
        <v>218</v>
      </c>
      <c r="C456" s="101"/>
      <c r="D456" s="40" t="s">
        <v>45</v>
      </c>
      <c r="E456" s="43">
        <f t="shared" si="220"/>
        <v>0</v>
      </c>
      <c r="F456" s="33">
        <f t="shared" ref="F456:K456" si="221">F457+F458+F459+F460+F757</f>
        <v>0</v>
      </c>
      <c r="G456" s="49">
        <f t="shared" si="221"/>
        <v>0</v>
      </c>
      <c r="H456" s="49">
        <f t="shared" si="221"/>
        <v>0</v>
      </c>
      <c r="I456" s="49">
        <f t="shared" si="221"/>
        <v>0</v>
      </c>
      <c r="J456" s="49">
        <f t="shared" si="221"/>
        <v>0</v>
      </c>
      <c r="K456" s="49">
        <f t="shared" si="221"/>
        <v>0</v>
      </c>
    </row>
    <row r="457" spans="1:11" ht="51.75" hidden="1" x14ac:dyDescent="0.25">
      <c r="A457" s="99"/>
      <c r="B457" s="102"/>
      <c r="C457" s="102"/>
      <c r="D457" s="42" t="s">
        <v>40</v>
      </c>
      <c r="E457" s="43">
        <f t="shared" si="220"/>
        <v>0</v>
      </c>
      <c r="F457" s="36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64.5" hidden="1" x14ac:dyDescent="0.25">
      <c r="A458" s="99"/>
      <c r="B458" s="102"/>
      <c r="C458" s="102"/>
      <c r="D458" s="42" t="s">
        <v>41</v>
      </c>
      <c r="E458" s="43">
        <f t="shared" si="220"/>
        <v>0</v>
      </c>
      <c r="F458" s="36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51.75" hidden="1" x14ac:dyDescent="0.25">
      <c r="A459" s="99"/>
      <c r="B459" s="102"/>
      <c r="C459" s="102"/>
      <c r="D459" s="42" t="s">
        <v>42</v>
      </c>
      <c r="E459" s="43">
        <f t="shared" si="220"/>
        <v>0</v>
      </c>
      <c r="F459" s="36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t="64.5" hidden="1" x14ac:dyDescent="0.25">
      <c r="A460" s="100"/>
      <c r="B460" s="103"/>
      <c r="C460" s="103"/>
      <c r="D460" s="42" t="s">
        <v>43</v>
      </c>
      <c r="E460" s="43">
        <f t="shared" si="220"/>
        <v>0</v>
      </c>
      <c r="F460" s="36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</row>
    <row r="461" spans="1:11" hidden="1" x14ac:dyDescent="0.25">
      <c r="A461" s="98" t="s">
        <v>225</v>
      </c>
      <c r="B461" s="101" t="s">
        <v>188</v>
      </c>
      <c r="C461" s="101"/>
      <c r="D461" s="40" t="s">
        <v>45</v>
      </c>
      <c r="E461" s="43">
        <f t="shared" si="220"/>
        <v>0</v>
      </c>
      <c r="F461" s="33">
        <f t="shared" ref="F461:K461" si="222">F462+F463+F464+F465+F762</f>
        <v>0</v>
      </c>
      <c r="G461" s="49">
        <f t="shared" si="222"/>
        <v>0</v>
      </c>
      <c r="H461" s="49">
        <f t="shared" si="222"/>
        <v>0</v>
      </c>
      <c r="I461" s="49">
        <f t="shared" si="222"/>
        <v>0</v>
      </c>
      <c r="J461" s="49">
        <f t="shared" si="222"/>
        <v>0</v>
      </c>
      <c r="K461" s="49">
        <f t="shared" si="222"/>
        <v>0</v>
      </c>
    </row>
    <row r="462" spans="1:11" ht="51.75" hidden="1" x14ac:dyDescent="0.25">
      <c r="A462" s="99"/>
      <c r="B462" s="102"/>
      <c r="C462" s="102"/>
      <c r="D462" s="42" t="s">
        <v>40</v>
      </c>
      <c r="E462" s="43">
        <f t="shared" si="220"/>
        <v>0</v>
      </c>
      <c r="F462" s="36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64.5" hidden="1" x14ac:dyDescent="0.25">
      <c r="A463" s="99"/>
      <c r="B463" s="102"/>
      <c r="C463" s="102"/>
      <c r="D463" s="42" t="s">
        <v>41</v>
      </c>
      <c r="E463" s="43">
        <f t="shared" si="220"/>
        <v>0</v>
      </c>
      <c r="F463" s="36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51.75" hidden="1" x14ac:dyDescent="0.25">
      <c r="A464" s="99"/>
      <c r="B464" s="102"/>
      <c r="C464" s="102"/>
      <c r="D464" s="42" t="s">
        <v>42</v>
      </c>
      <c r="E464" s="43">
        <f t="shared" si="220"/>
        <v>0</v>
      </c>
      <c r="F464" s="36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2" ht="64.5" hidden="1" x14ac:dyDescent="0.25">
      <c r="A465" s="100"/>
      <c r="B465" s="103"/>
      <c r="C465" s="103"/>
      <c r="D465" s="42" t="s">
        <v>43</v>
      </c>
      <c r="E465" s="43">
        <f t="shared" si="220"/>
        <v>0</v>
      </c>
      <c r="F465" s="36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</row>
    <row r="466" spans="1:12" hidden="1" x14ac:dyDescent="0.25">
      <c r="A466" s="98" t="s">
        <v>226</v>
      </c>
      <c r="B466" s="101" t="s">
        <v>191</v>
      </c>
      <c r="C466" s="101"/>
      <c r="D466" s="40" t="s">
        <v>45</v>
      </c>
      <c r="E466" s="43">
        <f t="shared" si="220"/>
        <v>0</v>
      </c>
      <c r="F466" s="33">
        <f t="shared" ref="F466:K466" si="223">F467+F468+F469+F470+F767</f>
        <v>0</v>
      </c>
      <c r="G466" s="49">
        <f t="shared" si="223"/>
        <v>0</v>
      </c>
      <c r="H466" s="49">
        <f t="shared" si="223"/>
        <v>0</v>
      </c>
      <c r="I466" s="49">
        <f t="shared" si="223"/>
        <v>0</v>
      </c>
      <c r="J466" s="49">
        <f t="shared" si="223"/>
        <v>0</v>
      </c>
      <c r="K466" s="49">
        <f t="shared" si="223"/>
        <v>0</v>
      </c>
    </row>
    <row r="467" spans="1:12" ht="51.75" hidden="1" x14ac:dyDescent="0.25">
      <c r="A467" s="99"/>
      <c r="B467" s="102"/>
      <c r="C467" s="102"/>
      <c r="D467" s="42" t="s">
        <v>40</v>
      </c>
      <c r="E467" s="43">
        <f t="shared" si="220"/>
        <v>0</v>
      </c>
      <c r="F467" s="36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</row>
    <row r="468" spans="1:12" ht="114.6" hidden="1" customHeight="1" x14ac:dyDescent="0.25">
      <c r="A468" s="99"/>
      <c r="B468" s="102"/>
      <c r="C468" s="102"/>
      <c r="D468" s="42" t="s">
        <v>41</v>
      </c>
      <c r="E468" s="43">
        <f t="shared" si="220"/>
        <v>0</v>
      </c>
      <c r="F468" s="36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</row>
    <row r="469" spans="1:12" ht="51.75" hidden="1" x14ac:dyDescent="0.25">
      <c r="A469" s="99"/>
      <c r="B469" s="102"/>
      <c r="C469" s="102"/>
      <c r="D469" s="42" t="s">
        <v>42</v>
      </c>
      <c r="E469" s="43">
        <f t="shared" si="220"/>
        <v>0</v>
      </c>
      <c r="F469" s="36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</row>
    <row r="470" spans="1:12" ht="64.5" hidden="1" x14ac:dyDescent="0.25">
      <c r="A470" s="100"/>
      <c r="B470" s="103"/>
      <c r="C470" s="103"/>
      <c r="D470" s="42" t="s">
        <v>43</v>
      </c>
      <c r="E470" s="43">
        <f t="shared" si="220"/>
        <v>0</v>
      </c>
      <c r="F470" s="36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</row>
    <row r="471" spans="1:12" hidden="1" x14ac:dyDescent="0.25">
      <c r="A471" s="98" t="s">
        <v>227</v>
      </c>
      <c r="B471" s="101" t="s">
        <v>219</v>
      </c>
      <c r="C471" s="101"/>
      <c r="D471" s="40" t="s">
        <v>45</v>
      </c>
      <c r="E471" s="43">
        <f t="shared" si="220"/>
        <v>0</v>
      </c>
      <c r="F471" s="33">
        <f t="shared" ref="F471:K471" si="224">F472+F473+F474+F475+F772</f>
        <v>0</v>
      </c>
      <c r="G471" s="49">
        <f t="shared" si="224"/>
        <v>0</v>
      </c>
      <c r="H471" s="49">
        <f t="shared" si="224"/>
        <v>0</v>
      </c>
      <c r="I471" s="49">
        <f t="shared" si="224"/>
        <v>0</v>
      </c>
      <c r="J471" s="49">
        <f t="shared" si="224"/>
        <v>0</v>
      </c>
      <c r="K471" s="49">
        <f t="shared" si="224"/>
        <v>0</v>
      </c>
    </row>
    <row r="472" spans="1:12" ht="51.75" hidden="1" x14ac:dyDescent="0.25">
      <c r="A472" s="99"/>
      <c r="B472" s="102"/>
      <c r="C472" s="102"/>
      <c r="D472" s="42" t="s">
        <v>40</v>
      </c>
      <c r="E472" s="43">
        <f t="shared" si="220"/>
        <v>0</v>
      </c>
      <c r="F472" s="36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2" ht="64.5" hidden="1" x14ac:dyDescent="0.25">
      <c r="A473" s="99"/>
      <c r="B473" s="102"/>
      <c r="C473" s="102"/>
      <c r="D473" s="42" t="s">
        <v>41</v>
      </c>
      <c r="E473" s="43">
        <f t="shared" si="220"/>
        <v>0</v>
      </c>
      <c r="F473" s="36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2" ht="51.75" hidden="1" x14ac:dyDescent="0.25">
      <c r="A474" s="99"/>
      <c r="B474" s="102"/>
      <c r="C474" s="102"/>
      <c r="D474" s="42" t="s">
        <v>42</v>
      </c>
      <c r="E474" s="43">
        <f t="shared" si="220"/>
        <v>0</v>
      </c>
      <c r="F474" s="36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2" ht="64.5" hidden="1" x14ac:dyDescent="0.25">
      <c r="A475" s="100"/>
      <c r="B475" s="103"/>
      <c r="C475" s="103"/>
      <c r="D475" s="42" t="s">
        <v>43</v>
      </c>
      <c r="E475" s="43">
        <f t="shared" si="220"/>
        <v>0</v>
      </c>
      <c r="F475" s="36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</row>
    <row r="476" spans="1:12" ht="15.6" customHeight="1" x14ac:dyDescent="0.25">
      <c r="A476" s="101" t="s">
        <v>285</v>
      </c>
      <c r="B476" s="101" t="s">
        <v>105</v>
      </c>
      <c r="C476" s="101" t="s">
        <v>70</v>
      </c>
      <c r="D476" s="40" t="s">
        <v>45</v>
      </c>
      <c r="E476" s="43">
        <f t="shared" si="220"/>
        <v>0</v>
      </c>
      <c r="F476" s="38">
        <f>SUM(F477:F480)</f>
        <v>0</v>
      </c>
      <c r="G476" s="41">
        <f t="shared" ref="G476:K476" si="225">SUM(G477:G480)</f>
        <v>0</v>
      </c>
      <c r="H476" s="41">
        <f t="shared" si="225"/>
        <v>0</v>
      </c>
      <c r="I476" s="41">
        <f t="shared" si="225"/>
        <v>0</v>
      </c>
      <c r="J476" s="41">
        <f t="shared" si="225"/>
        <v>0</v>
      </c>
      <c r="K476" s="41">
        <f t="shared" si="225"/>
        <v>0</v>
      </c>
      <c r="L476" s="30"/>
    </row>
    <row r="477" spans="1:12" ht="51.75" x14ac:dyDescent="0.25">
      <c r="A477" s="102"/>
      <c r="B477" s="102"/>
      <c r="C477" s="102"/>
      <c r="D477" s="42" t="s">
        <v>40</v>
      </c>
      <c r="E477" s="43">
        <f t="shared" si="220"/>
        <v>0</v>
      </c>
      <c r="F477" s="38">
        <v>0</v>
      </c>
      <c r="G477" s="41">
        <v>0</v>
      </c>
      <c r="H477" s="41">
        <f t="shared" ref="G477:K477" si="226">H482+H487+H497+H502+H507+H512+H517+H522</f>
        <v>0</v>
      </c>
      <c r="I477" s="41">
        <f t="shared" si="226"/>
        <v>0</v>
      </c>
      <c r="J477" s="41">
        <f t="shared" si="226"/>
        <v>0</v>
      </c>
      <c r="K477" s="41">
        <f t="shared" si="226"/>
        <v>0</v>
      </c>
      <c r="L477" s="30"/>
    </row>
    <row r="478" spans="1:12" ht="64.5" x14ac:dyDescent="0.25">
      <c r="A478" s="102"/>
      <c r="B478" s="102"/>
      <c r="C478" s="102"/>
      <c r="D478" s="42" t="s">
        <v>41</v>
      </c>
      <c r="E478" s="43">
        <f t="shared" si="220"/>
        <v>0</v>
      </c>
      <c r="F478" s="38">
        <v>0</v>
      </c>
      <c r="G478" s="41">
        <f t="shared" ref="G478:K478" si="227">G483+G488+G498+G503+G508+G513+G518+G523</f>
        <v>0</v>
      </c>
      <c r="H478" s="41">
        <f t="shared" si="227"/>
        <v>0</v>
      </c>
      <c r="I478" s="41">
        <f t="shared" si="227"/>
        <v>0</v>
      </c>
      <c r="J478" s="41">
        <f t="shared" si="227"/>
        <v>0</v>
      </c>
      <c r="K478" s="41">
        <f t="shared" si="227"/>
        <v>0</v>
      </c>
      <c r="L478" s="30"/>
    </row>
    <row r="479" spans="1:12" ht="51.75" x14ac:dyDescent="0.25">
      <c r="A479" s="102"/>
      <c r="B479" s="102"/>
      <c r="C479" s="102"/>
      <c r="D479" s="42" t="s">
        <v>42</v>
      </c>
      <c r="E479" s="43">
        <f t="shared" si="220"/>
        <v>0</v>
      </c>
      <c r="F479" s="38">
        <f t="shared" ref="F479:K479" si="228">F484+F489+F499+F504+F509+F514+F519+F524</f>
        <v>0</v>
      </c>
      <c r="G479" s="41">
        <f t="shared" si="228"/>
        <v>0</v>
      </c>
      <c r="H479" s="41">
        <f t="shared" si="228"/>
        <v>0</v>
      </c>
      <c r="I479" s="41">
        <f t="shared" si="228"/>
        <v>0</v>
      </c>
      <c r="J479" s="41">
        <f t="shared" si="228"/>
        <v>0</v>
      </c>
      <c r="K479" s="41">
        <f t="shared" si="228"/>
        <v>0</v>
      </c>
      <c r="L479" s="30"/>
    </row>
    <row r="480" spans="1:12" ht="64.5" x14ac:dyDescent="0.25">
      <c r="A480" s="103"/>
      <c r="B480" s="103"/>
      <c r="C480" s="103"/>
      <c r="D480" s="42" t="s">
        <v>43</v>
      </c>
      <c r="E480" s="43">
        <f t="shared" si="220"/>
        <v>0</v>
      </c>
      <c r="F480" s="38">
        <f t="shared" ref="F480:K480" si="229">F485+F490+F500+F505+F510+F515+F520+F525</f>
        <v>0</v>
      </c>
      <c r="G480" s="41">
        <f t="shared" si="229"/>
        <v>0</v>
      </c>
      <c r="H480" s="41">
        <f t="shared" si="229"/>
        <v>0</v>
      </c>
      <c r="I480" s="41">
        <f t="shared" si="229"/>
        <v>0</v>
      </c>
      <c r="J480" s="41">
        <f t="shared" si="229"/>
        <v>0</v>
      </c>
      <c r="K480" s="41">
        <f t="shared" si="229"/>
        <v>0</v>
      </c>
      <c r="L480" s="30"/>
    </row>
    <row r="481" spans="1:11" ht="15.6" customHeight="1" x14ac:dyDescent="0.25">
      <c r="A481" s="98" t="s">
        <v>89</v>
      </c>
      <c r="B481" s="101" t="s">
        <v>284</v>
      </c>
      <c r="C481" s="101"/>
      <c r="D481" s="40" t="s">
        <v>45</v>
      </c>
      <c r="E481" s="43">
        <f t="shared" si="220"/>
        <v>660.2</v>
      </c>
      <c r="F481" s="33">
        <f>F482+F483+F484+F485</f>
        <v>510.20000000000005</v>
      </c>
      <c r="G481" s="49">
        <f t="shared" ref="G481:J481" si="230">G482+G483+G484+G485</f>
        <v>150</v>
      </c>
      <c r="H481" s="49">
        <f t="shared" si="230"/>
        <v>0</v>
      </c>
      <c r="I481" s="49">
        <f t="shared" si="230"/>
        <v>0</v>
      </c>
      <c r="J481" s="49">
        <f t="shared" si="230"/>
        <v>0</v>
      </c>
      <c r="K481" s="49">
        <f>K482+K483+K484+K485</f>
        <v>0</v>
      </c>
    </row>
    <row r="482" spans="1:11" ht="51.75" x14ac:dyDescent="0.25">
      <c r="A482" s="99"/>
      <c r="B482" s="102"/>
      <c r="C482" s="102"/>
      <c r="D482" s="42" t="s">
        <v>40</v>
      </c>
      <c r="E482" s="43">
        <f t="shared" si="220"/>
        <v>155.1</v>
      </c>
      <c r="F482" s="36">
        <v>5.0999999999999996</v>
      </c>
      <c r="G482" s="45">
        <v>150</v>
      </c>
      <c r="H482" s="45">
        <v>0</v>
      </c>
      <c r="I482" s="45">
        <v>0</v>
      </c>
      <c r="J482" s="45">
        <v>0</v>
      </c>
      <c r="K482" s="45">
        <v>0</v>
      </c>
    </row>
    <row r="483" spans="1:11" ht="64.5" x14ac:dyDescent="0.25">
      <c r="A483" s="99"/>
      <c r="B483" s="102"/>
      <c r="C483" s="102"/>
      <c r="D483" s="42" t="s">
        <v>41</v>
      </c>
      <c r="E483" s="43">
        <f t="shared" si="220"/>
        <v>505.1</v>
      </c>
      <c r="F483" s="36">
        <v>505.1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1" ht="51.75" x14ac:dyDescent="0.25">
      <c r="A484" s="99"/>
      <c r="B484" s="102"/>
      <c r="C484" s="102"/>
      <c r="D484" s="42" t="s">
        <v>42</v>
      </c>
      <c r="E484" s="43">
        <f t="shared" si="220"/>
        <v>0</v>
      </c>
      <c r="F484" s="36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1" ht="64.5" x14ac:dyDescent="0.25">
      <c r="A485" s="100"/>
      <c r="B485" s="103"/>
      <c r="C485" s="103"/>
      <c r="D485" s="42" t="s">
        <v>43</v>
      </c>
      <c r="E485" s="43">
        <f t="shared" si="220"/>
        <v>0</v>
      </c>
      <c r="F485" s="36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</row>
    <row r="486" spans="1:11" hidden="1" x14ac:dyDescent="0.25">
      <c r="A486" s="98" t="s">
        <v>91</v>
      </c>
      <c r="B486" s="101" t="s">
        <v>192</v>
      </c>
      <c r="C486" s="101"/>
      <c r="D486" s="40" t="s">
        <v>45</v>
      </c>
      <c r="E486" s="43">
        <f t="shared" si="220"/>
        <v>0</v>
      </c>
      <c r="F486" s="33">
        <f t="shared" ref="F486:K486" si="231">F487+F488+F489+F490+F807</f>
        <v>0</v>
      </c>
      <c r="G486" s="49">
        <f t="shared" si="231"/>
        <v>0</v>
      </c>
      <c r="H486" s="49">
        <f t="shared" si="231"/>
        <v>0</v>
      </c>
      <c r="I486" s="49">
        <f t="shared" si="231"/>
        <v>0</v>
      </c>
      <c r="J486" s="49">
        <f t="shared" si="231"/>
        <v>0</v>
      </c>
      <c r="K486" s="49">
        <f t="shared" si="231"/>
        <v>0</v>
      </c>
    </row>
    <row r="487" spans="1:11" ht="51.75" hidden="1" x14ac:dyDescent="0.25">
      <c r="A487" s="99"/>
      <c r="B487" s="102"/>
      <c r="C487" s="102"/>
      <c r="D487" s="42" t="s">
        <v>40</v>
      </c>
      <c r="E487" s="43">
        <f t="shared" si="220"/>
        <v>0</v>
      </c>
      <c r="F487" s="36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1" ht="64.5" hidden="1" x14ac:dyDescent="0.25">
      <c r="A488" s="99"/>
      <c r="B488" s="102"/>
      <c r="C488" s="102"/>
      <c r="D488" s="42" t="s">
        <v>41</v>
      </c>
      <c r="E488" s="43">
        <f t="shared" si="220"/>
        <v>0</v>
      </c>
      <c r="F488" s="36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1" ht="51.75" hidden="1" x14ac:dyDescent="0.25">
      <c r="A489" s="99"/>
      <c r="B489" s="102"/>
      <c r="C489" s="102"/>
      <c r="D489" s="42" t="s">
        <v>42</v>
      </c>
      <c r="E489" s="43">
        <f t="shared" si="220"/>
        <v>0</v>
      </c>
      <c r="F489" s="36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1" ht="64.5" hidden="1" x14ac:dyDescent="0.25">
      <c r="A490" s="100"/>
      <c r="B490" s="103"/>
      <c r="C490" s="103"/>
      <c r="D490" s="42" t="s">
        <v>43</v>
      </c>
      <c r="E490" s="43">
        <f t="shared" si="220"/>
        <v>0</v>
      </c>
      <c r="F490" s="36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</row>
    <row r="491" spans="1:11" ht="15.6" hidden="1" customHeight="1" x14ac:dyDescent="0.25">
      <c r="A491" s="98" t="s">
        <v>93</v>
      </c>
      <c r="B491" s="101" t="s">
        <v>193</v>
      </c>
      <c r="C491" s="101"/>
      <c r="D491" s="40" t="s">
        <v>45</v>
      </c>
      <c r="E491" s="43">
        <f t="shared" si="220"/>
        <v>0</v>
      </c>
      <c r="F491" s="33">
        <f t="shared" ref="F491:K491" si="232">F492+F493+F494+F495+F812</f>
        <v>0</v>
      </c>
      <c r="G491" s="49">
        <f t="shared" si="232"/>
        <v>0</v>
      </c>
      <c r="H491" s="49">
        <f t="shared" si="232"/>
        <v>0</v>
      </c>
      <c r="I491" s="49">
        <f t="shared" si="232"/>
        <v>0</v>
      </c>
      <c r="J491" s="49">
        <f t="shared" si="232"/>
        <v>0</v>
      </c>
      <c r="K491" s="49">
        <f t="shared" si="232"/>
        <v>0</v>
      </c>
    </row>
    <row r="492" spans="1:11" ht="51.75" hidden="1" x14ac:dyDescent="0.25">
      <c r="A492" s="99"/>
      <c r="B492" s="102"/>
      <c r="C492" s="102"/>
      <c r="D492" s="42" t="s">
        <v>40</v>
      </c>
      <c r="E492" s="43">
        <f t="shared" si="220"/>
        <v>0</v>
      </c>
      <c r="F492" s="36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1" ht="64.5" hidden="1" x14ac:dyDescent="0.25">
      <c r="A493" s="99"/>
      <c r="B493" s="102"/>
      <c r="C493" s="102"/>
      <c r="D493" s="42" t="s">
        <v>41</v>
      </c>
      <c r="E493" s="43">
        <f t="shared" si="220"/>
        <v>0</v>
      </c>
      <c r="F493" s="36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1" ht="51.75" hidden="1" x14ac:dyDescent="0.25">
      <c r="A494" s="99"/>
      <c r="B494" s="102"/>
      <c r="C494" s="102"/>
      <c r="D494" s="42" t="s">
        <v>42</v>
      </c>
      <c r="E494" s="43">
        <f t="shared" si="220"/>
        <v>0</v>
      </c>
      <c r="F494" s="36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1" ht="64.5" hidden="1" x14ac:dyDescent="0.25">
      <c r="A495" s="100"/>
      <c r="B495" s="103"/>
      <c r="C495" s="103"/>
      <c r="D495" s="42" t="s">
        <v>43</v>
      </c>
      <c r="E495" s="43">
        <f t="shared" si="220"/>
        <v>0</v>
      </c>
      <c r="F495" s="36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</row>
    <row r="496" spans="1:11" ht="15.6" hidden="1" customHeight="1" x14ac:dyDescent="0.25">
      <c r="A496" s="98" t="s">
        <v>95</v>
      </c>
      <c r="B496" s="101" t="s">
        <v>194</v>
      </c>
      <c r="C496" s="101"/>
      <c r="D496" s="40" t="s">
        <v>45</v>
      </c>
      <c r="E496" s="43">
        <f t="shared" si="220"/>
        <v>0</v>
      </c>
      <c r="F496" s="33">
        <f t="shared" ref="F496:K496" si="233">F497+F498+F499+F500+F817</f>
        <v>0</v>
      </c>
      <c r="G496" s="49">
        <f t="shared" si="233"/>
        <v>0</v>
      </c>
      <c r="H496" s="49">
        <f t="shared" si="233"/>
        <v>0</v>
      </c>
      <c r="I496" s="49">
        <f t="shared" si="233"/>
        <v>0</v>
      </c>
      <c r="J496" s="49">
        <f t="shared" si="233"/>
        <v>0</v>
      </c>
      <c r="K496" s="49">
        <f t="shared" si="233"/>
        <v>0</v>
      </c>
    </row>
    <row r="497" spans="1:11" ht="51.75" hidden="1" x14ac:dyDescent="0.25">
      <c r="A497" s="99"/>
      <c r="B497" s="102"/>
      <c r="C497" s="102"/>
      <c r="D497" s="42" t="s">
        <v>40</v>
      </c>
      <c r="E497" s="43">
        <f t="shared" si="220"/>
        <v>0</v>
      </c>
      <c r="F497" s="36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</row>
    <row r="498" spans="1:11" ht="64.5" hidden="1" x14ac:dyDescent="0.25">
      <c r="A498" s="99"/>
      <c r="B498" s="102"/>
      <c r="C498" s="102"/>
      <c r="D498" s="42" t="s">
        <v>41</v>
      </c>
      <c r="E498" s="43">
        <f t="shared" si="220"/>
        <v>0</v>
      </c>
      <c r="F498" s="36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1" ht="51.75" hidden="1" x14ac:dyDescent="0.25">
      <c r="A499" s="99"/>
      <c r="B499" s="102"/>
      <c r="C499" s="102"/>
      <c r="D499" s="42" t="s">
        <v>42</v>
      </c>
      <c r="E499" s="43">
        <f t="shared" si="220"/>
        <v>0</v>
      </c>
      <c r="F499" s="36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</row>
    <row r="500" spans="1:11" ht="64.5" hidden="1" x14ac:dyDescent="0.25">
      <c r="A500" s="100"/>
      <c r="B500" s="103"/>
      <c r="C500" s="103"/>
      <c r="D500" s="42" t="s">
        <v>43</v>
      </c>
      <c r="E500" s="43">
        <f t="shared" si="220"/>
        <v>0</v>
      </c>
      <c r="F500" s="36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</row>
    <row r="501" spans="1:11" hidden="1" x14ac:dyDescent="0.25">
      <c r="A501" s="98" t="s">
        <v>97</v>
      </c>
      <c r="B501" s="101" t="s">
        <v>195</v>
      </c>
      <c r="C501" s="101"/>
      <c r="D501" s="40" t="s">
        <v>45</v>
      </c>
      <c r="E501" s="43">
        <f t="shared" si="220"/>
        <v>0</v>
      </c>
      <c r="F501" s="33">
        <f t="shared" ref="F501:K501" si="234">F502+F503+F504+F505+F822</f>
        <v>0</v>
      </c>
      <c r="G501" s="49">
        <f t="shared" si="234"/>
        <v>0</v>
      </c>
      <c r="H501" s="49">
        <f t="shared" si="234"/>
        <v>0</v>
      </c>
      <c r="I501" s="49">
        <f t="shared" si="234"/>
        <v>0</v>
      </c>
      <c r="J501" s="49">
        <f t="shared" si="234"/>
        <v>0</v>
      </c>
      <c r="K501" s="49">
        <f t="shared" si="234"/>
        <v>0</v>
      </c>
    </row>
    <row r="502" spans="1:11" ht="51.75" hidden="1" x14ac:dyDescent="0.25">
      <c r="A502" s="99"/>
      <c r="B502" s="102"/>
      <c r="C502" s="102"/>
      <c r="D502" s="42" t="s">
        <v>40</v>
      </c>
      <c r="E502" s="43">
        <f t="shared" si="220"/>
        <v>0</v>
      </c>
      <c r="F502" s="36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</row>
    <row r="503" spans="1:11" ht="64.5" hidden="1" x14ac:dyDescent="0.25">
      <c r="A503" s="99"/>
      <c r="B503" s="102"/>
      <c r="C503" s="102"/>
      <c r="D503" s="42" t="s">
        <v>41</v>
      </c>
      <c r="E503" s="43">
        <f t="shared" si="220"/>
        <v>0</v>
      </c>
      <c r="F503" s="36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</row>
    <row r="504" spans="1:11" ht="51.75" hidden="1" x14ac:dyDescent="0.25">
      <c r="A504" s="99"/>
      <c r="B504" s="102"/>
      <c r="C504" s="102"/>
      <c r="D504" s="42" t="s">
        <v>42</v>
      </c>
      <c r="E504" s="43">
        <f t="shared" si="220"/>
        <v>0</v>
      </c>
      <c r="F504" s="36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</row>
    <row r="505" spans="1:11" ht="64.5" hidden="1" x14ac:dyDescent="0.25">
      <c r="A505" s="100"/>
      <c r="B505" s="103"/>
      <c r="C505" s="103"/>
      <c r="D505" s="42" t="s">
        <v>43</v>
      </c>
      <c r="E505" s="43">
        <f t="shared" si="220"/>
        <v>0</v>
      </c>
      <c r="F505" s="36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</row>
    <row r="506" spans="1:11" hidden="1" x14ac:dyDescent="0.25">
      <c r="A506" s="98" t="s">
        <v>197</v>
      </c>
      <c r="B506" s="101" t="s">
        <v>196</v>
      </c>
      <c r="C506" s="101"/>
      <c r="D506" s="40" t="s">
        <v>45</v>
      </c>
      <c r="E506" s="43">
        <f t="shared" si="220"/>
        <v>0</v>
      </c>
      <c r="F506" s="33">
        <f t="shared" ref="F506:K506" si="235">F507+F508+F509+F510+F827</f>
        <v>0</v>
      </c>
      <c r="G506" s="49">
        <f t="shared" si="235"/>
        <v>0</v>
      </c>
      <c r="H506" s="49">
        <f t="shared" si="235"/>
        <v>0</v>
      </c>
      <c r="I506" s="49">
        <f t="shared" si="235"/>
        <v>0</v>
      </c>
      <c r="J506" s="49">
        <f t="shared" si="235"/>
        <v>0</v>
      </c>
      <c r="K506" s="49">
        <f t="shared" si="235"/>
        <v>0</v>
      </c>
    </row>
    <row r="507" spans="1:11" ht="51.75" hidden="1" x14ac:dyDescent="0.25">
      <c r="A507" s="99"/>
      <c r="B507" s="102"/>
      <c r="C507" s="102"/>
      <c r="D507" s="42" t="s">
        <v>40</v>
      </c>
      <c r="E507" s="43">
        <f t="shared" si="220"/>
        <v>0</v>
      </c>
      <c r="F507" s="36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</row>
    <row r="508" spans="1:11" ht="64.5" hidden="1" x14ac:dyDescent="0.25">
      <c r="A508" s="99"/>
      <c r="B508" s="102"/>
      <c r="C508" s="102"/>
      <c r="D508" s="42" t="s">
        <v>41</v>
      </c>
      <c r="E508" s="43">
        <f t="shared" si="220"/>
        <v>0</v>
      </c>
      <c r="F508" s="36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1" ht="51.75" hidden="1" x14ac:dyDescent="0.25">
      <c r="A509" s="99"/>
      <c r="B509" s="102"/>
      <c r="C509" s="102"/>
      <c r="D509" s="42" t="s">
        <v>42</v>
      </c>
      <c r="E509" s="43">
        <f t="shared" si="220"/>
        <v>0</v>
      </c>
      <c r="F509" s="36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1" ht="64.5" hidden="1" x14ac:dyDescent="0.25">
      <c r="A510" s="100"/>
      <c r="B510" s="103"/>
      <c r="C510" s="103"/>
      <c r="D510" s="42" t="s">
        <v>43</v>
      </c>
      <c r="E510" s="43">
        <f t="shared" si="220"/>
        <v>0</v>
      </c>
      <c r="F510" s="36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</row>
    <row r="511" spans="1:11" hidden="1" x14ac:dyDescent="0.25">
      <c r="A511" s="98" t="s">
        <v>199</v>
      </c>
      <c r="B511" s="101" t="s">
        <v>198</v>
      </c>
      <c r="C511" s="101"/>
      <c r="D511" s="40" t="s">
        <v>45</v>
      </c>
      <c r="E511" s="43">
        <f t="shared" si="220"/>
        <v>0</v>
      </c>
      <c r="F511" s="33">
        <f t="shared" ref="F511:K511" si="236">F512+F513+F514+F515+F832</f>
        <v>0</v>
      </c>
      <c r="G511" s="49">
        <f t="shared" si="236"/>
        <v>0</v>
      </c>
      <c r="H511" s="49">
        <f t="shared" si="236"/>
        <v>0</v>
      </c>
      <c r="I511" s="49">
        <f t="shared" si="236"/>
        <v>0</v>
      </c>
      <c r="J511" s="49">
        <f t="shared" si="236"/>
        <v>0</v>
      </c>
      <c r="K511" s="49">
        <f t="shared" si="236"/>
        <v>0</v>
      </c>
    </row>
    <row r="512" spans="1:11" ht="51.75" hidden="1" x14ac:dyDescent="0.25">
      <c r="A512" s="99"/>
      <c r="B512" s="102"/>
      <c r="C512" s="102"/>
      <c r="D512" s="42" t="s">
        <v>40</v>
      </c>
      <c r="E512" s="43">
        <f t="shared" si="220"/>
        <v>0</v>
      </c>
      <c r="F512" s="36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64.5" hidden="1" x14ac:dyDescent="0.25">
      <c r="A513" s="99"/>
      <c r="B513" s="102"/>
      <c r="C513" s="102"/>
      <c r="D513" s="42" t="s">
        <v>41</v>
      </c>
      <c r="E513" s="43">
        <f t="shared" si="220"/>
        <v>0</v>
      </c>
      <c r="F513" s="36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51.75" hidden="1" x14ac:dyDescent="0.25">
      <c r="A514" s="99"/>
      <c r="B514" s="102"/>
      <c r="C514" s="102"/>
      <c r="D514" s="42" t="s">
        <v>42</v>
      </c>
      <c r="E514" s="43">
        <f t="shared" si="220"/>
        <v>0</v>
      </c>
      <c r="F514" s="36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 ht="64.5" hidden="1" x14ac:dyDescent="0.25">
      <c r="A515" s="100"/>
      <c r="B515" s="103"/>
      <c r="C515" s="103"/>
      <c r="D515" s="42" t="s">
        <v>43</v>
      </c>
      <c r="E515" s="43">
        <f t="shared" si="220"/>
        <v>0</v>
      </c>
      <c r="F515" s="36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</row>
    <row r="516" spans="1:11" hidden="1" x14ac:dyDescent="0.25">
      <c r="A516" s="98" t="s">
        <v>201</v>
      </c>
      <c r="B516" s="101" t="s">
        <v>200</v>
      </c>
      <c r="C516" s="101"/>
      <c r="D516" s="40" t="s">
        <v>45</v>
      </c>
      <c r="E516" s="43">
        <f t="shared" si="220"/>
        <v>0</v>
      </c>
      <c r="F516" s="33">
        <f t="shared" ref="F516:K516" si="237">F517+F518+F519+F520+F837</f>
        <v>0</v>
      </c>
      <c r="G516" s="49">
        <f t="shared" si="237"/>
        <v>0</v>
      </c>
      <c r="H516" s="49">
        <f t="shared" si="237"/>
        <v>0</v>
      </c>
      <c r="I516" s="49">
        <f t="shared" si="237"/>
        <v>0</v>
      </c>
      <c r="J516" s="49">
        <f t="shared" si="237"/>
        <v>0</v>
      </c>
      <c r="K516" s="49">
        <f t="shared" si="237"/>
        <v>0</v>
      </c>
    </row>
    <row r="517" spans="1:11" ht="51.75" hidden="1" x14ac:dyDescent="0.25">
      <c r="A517" s="99"/>
      <c r="B517" s="102"/>
      <c r="C517" s="102"/>
      <c r="D517" s="42" t="s">
        <v>40</v>
      </c>
      <c r="E517" s="43">
        <f t="shared" ref="E517:E580" si="238">F517+G517+H517+I517+J517+K517</f>
        <v>0</v>
      </c>
      <c r="F517" s="36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</row>
    <row r="518" spans="1:11" ht="64.5" hidden="1" x14ac:dyDescent="0.25">
      <c r="A518" s="99"/>
      <c r="B518" s="102"/>
      <c r="C518" s="102"/>
      <c r="D518" s="42" t="s">
        <v>41</v>
      </c>
      <c r="E518" s="43">
        <f t="shared" si="238"/>
        <v>0</v>
      </c>
      <c r="F518" s="36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</row>
    <row r="519" spans="1:11" ht="51.75" hidden="1" x14ac:dyDescent="0.25">
      <c r="A519" s="99"/>
      <c r="B519" s="102"/>
      <c r="C519" s="102"/>
      <c r="D519" s="42" t="s">
        <v>42</v>
      </c>
      <c r="E519" s="43">
        <f t="shared" si="238"/>
        <v>0</v>
      </c>
      <c r="F519" s="36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</row>
    <row r="520" spans="1:11" ht="64.5" hidden="1" x14ac:dyDescent="0.25">
      <c r="A520" s="100"/>
      <c r="B520" s="103"/>
      <c r="C520" s="103"/>
      <c r="D520" s="42" t="s">
        <v>43</v>
      </c>
      <c r="E520" s="43">
        <f t="shared" si="238"/>
        <v>0</v>
      </c>
      <c r="F520" s="36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</row>
    <row r="521" spans="1:11" hidden="1" x14ac:dyDescent="0.25">
      <c r="A521" s="98" t="s">
        <v>203</v>
      </c>
      <c r="B521" s="101" t="s">
        <v>202</v>
      </c>
      <c r="C521" s="101"/>
      <c r="D521" s="40" t="s">
        <v>45</v>
      </c>
      <c r="E521" s="43">
        <f t="shared" si="238"/>
        <v>0</v>
      </c>
      <c r="F521" s="33">
        <f t="shared" ref="F521:K521" si="239">F522+F523+F524+F525+F842</f>
        <v>0</v>
      </c>
      <c r="G521" s="49">
        <f t="shared" si="239"/>
        <v>0</v>
      </c>
      <c r="H521" s="49">
        <f t="shared" si="239"/>
        <v>0</v>
      </c>
      <c r="I521" s="49">
        <f t="shared" si="239"/>
        <v>0</v>
      </c>
      <c r="J521" s="49">
        <f t="shared" si="239"/>
        <v>0</v>
      </c>
      <c r="K521" s="49">
        <f t="shared" si="239"/>
        <v>0</v>
      </c>
    </row>
    <row r="522" spans="1:11" ht="51.75" hidden="1" x14ac:dyDescent="0.25">
      <c r="A522" s="99"/>
      <c r="B522" s="102"/>
      <c r="C522" s="102"/>
      <c r="D522" s="42" t="s">
        <v>40</v>
      </c>
      <c r="E522" s="43">
        <f t="shared" si="238"/>
        <v>0</v>
      </c>
      <c r="F522" s="36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</row>
    <row r="523" spans="1:11" ht="64.5" hidden="1" x14ac:dyDescent="0.25">
      <c r="A523" s="99"/>
      <c r="B523" s="102"/>
      <c r="C523" s="102"/>
      <c r="D523" s="42" t="s">
        <v>41</v>
      </c>
      <c r="E523" s="43">
        <f t="shared" si="238"/>
        <v>0</v>
      </c>
      <c r="F523" s="36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</row>
    <row r="524" spans="1:11" ht="51.75" hidden="1" x14ac:dyDescent="0.25">
      <c r="A524" s="99"/>
      <c r="B524" s="102"/>
      <c r="C524" s="102"/>
      <c r="D524" s="42" t="s">
        <v>42</v>
      </c>
      <c r="E524" s="43">
        <f t="shared" si="238"/>
        <v>0</v>
      </c>
      <c r="F524" s="36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</row>
    <row r="525" spans="1:11" ht="64.5" hidden="1" x14ac:dyDescent="0.25">
      <c r="A525" s="100"/>
      <c r="B525" s="103"/>
      <c r="C525" s="103"/>
      <c r="D525" s="42" t="s">
        <v>43</v>
      </c>
      <c r="E525" s="43">
        <f t="shared" si="238"/>
        <v>0</v>
      </c>
      <c r="F525" s="36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</row>
    <row r="526" spans="1:11" x14ac:dyDescent="0.25">
      <c r="A526" s="97" t="s">
        <v>62</v>
      </c>
      <c r="B526" s="97" t="s">
        <v>204</v>
      </c>
      <c r="C526" s="97" t="s">
        <v>71</v>
      </c>
      <c r="D526" s="50" t="s">
        <v>45</v>
      </c>
      <c r="E526" s="43">
        <f t="shared" si="238"/>
        <v>1104.69</v>
      </c>
      <c r="F526" s="38">
        <f>SUM(F527:F530)</f>
        <v>1007.5799999999999</v>
      </c>
      <c r="G526" s="52">
        <f t="shared" ref="G526:K526" si="240">SUM(G527:G530)</f>
        <v>97.110000000000014</v>
      </c>
      <c r="H526" s="41">
        <f t="shared" si="240"/>
        <v>0</v>
      </c>
      <c r="I526" s="41">
        <f t="shared" si="240"/>
        <v>0</v>
      </c>
      <c r="J526" s="41">
        <f t="shared" si="240"/>
        <v>0</v>
      </c>
      <c r="K526" s="41">
        <f t="shared" si="240"/>
        <v>0</v>
      </c>
    </row>
    <row r="527" spans="1:11" ht="51.75" x14ac:dyDescent="0.25">
      <c r="A527" s="97"/>
      <c r="B527" s="97"/>
      <c r="C527" s="97"/>
      <c r="D527" s="42" t="s">
        <v>40</v>
      </c>
      <c r="E527" s="43">
        <f t="shared" si="238"/>
        <v>179.71</v>
      </c>
      <c r="F527" s="38">
        <v>139.44</v>
      </c>
      <c r="G527" s="41">
        <v>40.270000000000003</v>
      </c>
      <c r="H527" s="41">
        <v>0</v>
      </c>
      <c r="I527" s="41">
        <v>0</v>
      </c>
      <c r="J527" s="41">
        <v>0</v>
      </c>
      <c r="K527" s="41">
        <v>0</v>
      </c>
    </row>
    <row r="528" spans="1:11" ht="64.5" x14ac:dyDescent="0.25">
      <c r="A528" s="97"/>
      <c r="B528" s="97"/>
      <c r="C528" s="97"/>
      <c r="D528" s="42" t="s">
        <v>41</v>
      </c>
      <c r="E528" s="43">
        <f t="shared" si="238"/>
        <v>924.98</v>
      </c>
      <c r="F528" s="38">
        <v>868.14</v>
      </c>
      <c r="G528" s="41">
        <v>56.84</v>
      </c>
      <c r="H528" s="41">
        <v>0</v>
      </c>
      <c r="I528" s="41">
        <v>0</v>
      </c>
      <c r="J528" s="41">
        <v>0</v>
      </c>
      <c r="K528" s="41">
        <v>0</v>
      </c>
    </row>
    <row r="529" spans="1:11" ht="51.75" x14ac:dyDescent="0.25">
      <c r="A529" s="97"/>
      <c r="B529" s="97"/>
      <c r="C529" s="97"/>
      <c r="D529" s="42" t="s">
        <v>42</v>
      </c>
      <c r="E529" s="43">
        <f t="shared" si="238"/>
        <v>0</v>
      </c>
      <c r="F529" s="38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</row>
    <row r="530" spans="1:11" ht="64.5" x14ac:dyDescent="0.25">
      <c r="A530" s="97"/>
      <c r="B530" s="97"/>
      <c r="C530" s="97"/>
      <c r="D530" s="42" t="s">
        <v>43</v>
      </c>
      <c r="E530" s="43">
        <f t="shared" si="238"/>
        <v>0</v>
      </c>
      <c r="F530" s="38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</row>
    <row r="531" spans="1:11" x14ac:dyDescent="0.25">
      <c r="A531" s="107" t="s">
        <v>72</v>
      </c>
      <c r="B531" s="107" t="s">
        <v>73</v>
      </c>
      <c r="C531" s="107" t="s">
        <v>63</v>
      </c>
      <c r="D531" s="53" t="s">
        <v>45</v>
      </c>
      <c r="E531" s="56">
        <f t="shared" si="238"/>
        <v>65245.110000000008</v>
      </c>
      <c r="F531" s="59">
        <f>F532+F533+F534+F535+F536</f>
        <v>11325.710000000001</v>
      </c>
      <c r="G531" s="67">
        <f t="shared" ref="G531:K531" si="241">G532+G533+G534+G535+G536</f>
        <v>6337.7999999999993</v>
      </c>
      <c r="H531" s="59">
        <f t="shared" si="241"/>
        <v>11895.400000000001</v>
      </c>
      <c r="I531" s="59">
        <f t="shared" si="241"/>
        <v>11895.400000000001</v>
      </c>
      <c r="J531" s="59">
        <f t="shared" si="241"/>
        <v>11895.400000000001</v>
      </c>
      <c r="K531" s="59">
        <f t="shared" si="241"/>
        <v>11895.400000000001</v>
      </c>
    </row>
    <row r="532" spans="1:11" ht="51.75" x14ac:dyDescent="0.25">
      <c r="A532" s="107"/>
      <c r="B532" s="107"/>
      <c r="C532" s="107"/>
      <c r="D532" s="55" t="s">
        <v>40</v>
      </c>
      <c r="E532" s="56">
        <f t="shared" si="238"/>
        <v>7399.7599999999993</v>
      </c>
      <c r="F532" s="58">
        <f>F538+F543+F548+F568</f>
        <v>834.25</v>
      </c>
      <c r="G532" s="58">
        <f t="shared" ref="G532:K532" si="242">G538+G543+G548+G568</f>
        <v>3192.23</v>
      </c>
      <c r="H532" s="58">
        <f t="shared" si="242"/>
        <v>843.32</v>
      </c>
      <c r="I532" s="58">
        <f t="shared" si="242"/>
        <v>843.32</v>
      </c>
      <c r="J532" s="58">
        <f t="shared" si="242"/>
        <v>843.32</v>
      </c>
      <c r="K532" s="58">
        <f t="shared" si="242"/>
        <v>843.32</v>
      </c>
    </row>
    <row r="533" spans="1:11" ht="64.5" x14ac:dyDescent="0.25">
      <c r="A533" s="107"/>
      <c r="B533" s="107"/>
      <c r="C533" s="107"/>
      <c r="D533" s="55" t="s">
        <v>41</v>
      </c>
      <c r="E533" s="56">
        <f t="shared" si="238"/>
        <v>7421.1600000000008</v>
      </c>
      <c r="F533" s="58">
        <f>F539+F544+F549+F569</f>
        <v>849.03000000000009</v>
      </c>
      <c r="G533" s="58">
        <f t="shared" ref="G533:K533" si="243">G539+G544+G549+G569</f>
        <v>3145.5699999999997</v>
      </c>
      <c r="H533" s="58">
        <f t="shared" si="243"/>
        <v>856.64</v>
      </c>
      <c r="I533" s="58">
        <f t="shared" si="243"/>
        <v>856.64</v>
      </c>
      <c r="J533" s="58">
        <f t="shared" si="243"/>
        <v>856.64</v>
      </c>
      <c r="K533" s="58">
        <f t="shared" si="243"/>
        <v>856.64</v>
      </c>
    </row>
    <row r="534" spans="1:11" ht="51.75" x14ac:dyDescent="0.25">
      <c r="A534" s="107"/>
      <c r="B534" s="107"/>
      <c r="C534" s="107"/>
      <c r="D534" s="55" t="s">
        <v>42</v>
      </c>
      <c r="E534" s="56">
        <f t="shared" si="238"/>
        <v>50424.19000000001</v>
      </c>
      <c r="F534" s="58">
        <f>F540+F545+F550+F570</f>
        <v>9642.43</v>
      </c>
      <c r="G534" s="58">
        <f t="shared" ref="G534:K534" si="244">G540+G545+G550+G570</f>
        <v>0</v>
      </c>
      <c r="H534" s="58">
        <f t="shared" si="244"/>
        <v>10195.44</v>
      </c>
      <c r="I534" s="58">
        <f t="shared" si="244"/>
        <v>10195.44</v>
      </c>
      <c r="J534" s="58">
        <f t="shared" si="244"/>
        <v>10195.44</v>
      </c>
      <c r="K534" s="58">
        <f t="shared" si="244"/>
        <v>10195.44</v>
      </c>
    </row>
    <row r="535" spans="1:11" ht="64.5" x14ac:dyDescent="0.25">
      <c r="A535" s="107"/>
      <c r="B535" s="107"/>
      <c r="C535" s="107"/>
      <c r="D535" s="55" t="s">
        <v>43</v>
      </c>
      <c r="E535" s="56">
        <f t="shared" si="238"/>
        <v>0</v>
      </c>
      <c r="F535" s="58">
        <f t="shared" ref="F535:K535" si="245">F541+F546+F551</f>
        <v>0</v>
      </c>
      <c r="G535" s="58">
        <f t="shared" si="245"/>
        <v>0</v>
      </c>
      <c r="H535" s="58">
        <f t="shared" si="245"/>
        <v>0</v>
      </c>
      <c r="I535" s="58">
        <f t="shared" si="245"/>
        <v>0</v>
      </c>
      <c r="J535" s="58">
        <f t="shared" si="245"/>
        <v>0</v>
      </c>
      <c r="K535" s="58">
        <f t="shared" si="245"/>
        <v>0</v>
      </c>
    </row>
    <row r="536" spans="1:11" ht="39" x14ac:dyDescent="0.25">
      <c r="A536" s="107"/>
      <c r="B536" s="107"/>
      <c r="C536" s="107"/>
      <c r="D536" s="55" t="s">
        <v>44</v>
      </c>
      <c r="E536" s="56">
        <f t="shared" si="238"/>
        <v>0</v>
      </c>
      <c r="F536" s="58"/>
      <c r="G536" s="58"/>
      <c r="H536" s="58"/>
      <c r="I536" s="58"/>
      <c r="J536" s="58"/>
      <c r="K536" s="58"/>
    </row>
    <row r="537" spans="1:11" x14ac:dyDescent="0.25">
      <c r="A537" s="101" t="s">
        <v>46</v>
      </c>
      <c r="B537" s="101" t="s">
        <v>104</v>
      </c>
      <c r="C537" s="101"/>
      <c r="D537" s="40" t="s">
        <v>45</v>
      </c>
      <c r="E537" s="43">
        <f t="shared" si="238"/>
        <v>0</v>
      </c>
      <c r="F537" s="33">
        <f t="shared" ref="F537:K537" si="246">F538+F539+F540+F541+F858</f>
        <v>0</v>
      </c>
      <c r="G537" s="49">
        <f t="shared" si="246"/>
        <v>0</v>
      </c>
      <c r="H537" s="49">
        <f t="shared" si="246"/>
        <v>0</v>
      </c>
      <c r="I537" s="49">
        <f t="shared" si="246"/>
        <v>0</v>
      </c>
      <c r="J537" s="49">
        <f t="shared" si="246"/>
        <v>0</v>
      </c>
      <c r="K537" s="49">
        <f t="shared" si="246"/>
        <v>0</v>
      </c>
    </row>
    <row r="538" spans="1:11" ht="51.75" x14ac:dyDescent="0.25">
      <c r="A538" s="102"/>
      <c r="B538" s="102"/>
      <c r="C538" s="102"/>
      <c r="D538" s="42" t="s">
        <v>40</v>
      </c>
      <c r="E538" s="43">
        <f t="shared" si="238"/>
        <v>0</v>
      </c>
      <c r="F538" s="36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</row>
    <row r="539" spans="1:11" ht="64.5" x14ac:dyDescent="0.25">
      <c r="A539" s="102"/>
      <c r="B539" s="102"/>
      <c r="C539" s="102"/>
      <c r="D539" s="42" t="s">
        <v>41</v>
      </c>
      <c r="E539" s="43">
        <f t="shared" si="238"/>
        <v>0</v>
      </c>
      <c r="F539" s="36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</row>
    <row r="540" spans="1:11" ht="51.75" x14ac:dyDescent="0.25">
      <c r="A540" s="102"/>
      <c r="B540" s="102"/>
      <c r="C540" s="102"/>
      <c r="D540" s="42" t="s">
        <v>42</v>
      </c>
      <c r="E540" s="43">
        <f t="shared" si="238"/>
        <v>0</v>
      </c>
      <c r="F540" s="36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</row>
    <row r="541" spans="1:11" ht="64.5" x14ac:dyDescent="0.25">
      <c r="A541" s="103"/>
      <c r="B541" s="103"/>
      <c r="C541" s="103"/>
      <c r="D541" s="42" t="s">
        <v>43</v>
      </c>
      <c r="E541" s="43">
        <f t="shared" si="238"/>
        <v>0</v>
      </c>
      <c r="F541" s="36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</row>
    <row r="542" spans="1:11" x14ac:dyDescent="0.25">
      <c r="A542" s="97" t="s">
        <v>59</v>
      </c>
      <c r="B542" s="97" t="s">
        <v>86</v>
      </c>
      <c r="C542" s="97"/>
      <c r="D542" s="50" t="s">
        <v>45</v>
      </c>
      <c r="E542" s="43">
        <f t="shared" si="238"/>
        <v>0</v>
      </c>
      <c r="F542" s="33">
        <f t="shared" ref="F542:K542" si="247">F543+F544+F545+F546+F863</f>
        <v>0</v>
      </c>
      <c r="G542" s="49">
        <f t="shared" si="247"/>
        <v>0</v>
      </c>
      <c r="H542" s="49">
        <f t="shared" si="247"/>
        <v>0</v>
      </c>
      <c r="I542" s="49">
        <f t="shared" si="247"/>
        <v>0</v>
      </c>
      <c r="J542" s="49">
        <f t="shared" si="247"/>
        <v>0</v>
      </c>
      <c r="K542" s="49">
        <f t="shared" si="247"/>
        <v>0</v>
      </c>
    </row>
    <row r="543" spans="1:11" ht="51.75" x14ac:dyDescent="0.25">
      <c r="A543" s="97"/>
      <c r="B543" s="97"/>
      <c r="C543" s="97"/>
      <c r="D543" s="42" t="s">
        <v>40</v>
      </c>
      <c r="E543" s="43">
        <f t="shared" si="238"/>
        <v>0</v>
      </c>
      <c r="F543" s="36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64.5" x14ac:dyDescent="0.25">
      <c r="A544" s="97"/>
      <c r="B544" s="97"/>
      <c r="C544" s="97"/>
      <c r="D544" s="42" t="s">
        <v>41</v>
      </c>
      <c r="E544" s="43">
        <f t="shared" si="238"/>
        <v>0</v>
      </c>
      <c r="F544" s="36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</row>
    <row r="545" spans="1:11" ht="51.75" x14ac:dyDescent="0.25">
      <c r="A545" s="97"/>
      <c r="B545" s="97"/>
      <c r="C545" s="97"/>
      <c r="D545" s="42" t="s">
        <v>42</v>
      </c>
      <c r="E545" s="43">
        <f t="shared" si="238"/>
        <v>0</v>
      </c>
      <c r="F545" s="36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 ht="64.5" x14ac:dyDescent="0.25">
      <c r="A546" s="97"/>
      <c r="B546" s="97"/>
      <c r="C546" s="97"/>
      <c r="D546" s="42" t="s">
        <v>43</v>
      </c>
      <c r="E546" s="43">
        <f t="shared" si="238"/>
        <v>0</v>
      </c>
      <c r="F546" s="36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</row>
    <row r="547" spans="1:11" x14ac:dyDescent="0.25">
      <c r="A547" s="104" t="s">
        <v>61</v>
      </c>
      <c r="B547" s="104" t="s">
        <v>85</v>
      </c>
      <c r="C547" s="104" t="s">
        <v>103</v>
      </c>
      <c r="D547" s="60" t="s">
        <v>45</v>
      </c>
      <c r="E547" s="61">
        <f t="shared" si="238"/>
        <v>35463.83</v>
      </c>
      <c r="F547" s="65">
        <f t="shared" ref="F547:K547" si="248">F548+F549+F550+F551+F578</f>
        <v>6203.06</v>
      </c>
      <c r="G547" s="65">
        <f t="shared" si="248"/>
        <v>2416.37</v>
      </c>
      <c r="H547" s="65">
        <f t="shared" si="248"/>
        <v>6711.1</v>
      </c>
      <c r="I547" s="65">
        <f t="shared" si="248"/>
        <v>6711.1</v>
      </c>
      <c r="J547" s="65">
        <f t="shared" si="248"/>
        <v>6711.1</v>
      </c>
      <c r="K547" s="65">
        <f t="shared" si="248"/>
        <v>6711.1</v>
      </c>
    </row>
    <row r="548" spans="1:11" ht="51.75" x14ac:dyDescent="0.25">
      <c r="A548" s="105"/>
      <c r="B548" s="105"/>
      <c r="C548" s="105"/>
      <c r="D548" s="63" t="s">
        <v>40</v>
      </c>
      <c r="E548" s="61">
        <f t="shared" si="238"/>
        <v>2609.2500000000009</v>
      </c>
      <c r="F548" s="66">
        <f>F553+F558+F563</f>
        <v>43.76</v>
      </c>
      <c r="G548" s="66">
        <f t="shared" ref="G548:J548" si="249">G553+G558+G563</f>
        <v>2392.21</v>
      </c>
      <c r="H548" s="66">
        <f t="shared" si="249"/>
        <v>43.32</v>
      </c>
      <c r="I548" s="66">
        <f t="shared" si="249"/>
        <v>43.32</v>
      </c>
      <c r="J548" s="66">
        <f t="shared" si="249"/>
        <v>43.32</v>
      </c>
      <c r="K548" s="66">
        <f t="shared" ref="K548" si="250">K553+K558+K563</f>
        <v>43.32</v>
      </c>
    </row>
    <row r="549" spans="1:11" ht="64.5" x14ac:dyDescent="0.25">
      <c r="A549" s="105"/>
      <c r="B549" s="105"/>
      <c r="C549" s="105"/>
      <c r="D549" s="63" t="s">
        <v>41</v>
      </c>
      <c r="E549" s="61">
        <f t="shared" si="238"/>
        <v>1107.0600000000002</v>
      </c>
      <c r="F549" s="66">
        <f t="shared" ref="F549:K551" si="251">F554+F559+F564</f>
        <v>216.58</v>
      </c>
      <c r="G549" s="66">
        <f t="shared" si="251"/>
        <v>24.16</v>
      </c>
      <c r="H549" s="66">
        <f t="shared" si="251"/>
        <v>216.58</v>
      </c>
      <c r="I549" s="66">
        <f t="shared" si="251"/>
        <v>216.58</v>
      </c>
      <c r="J549" s="66">
        <f t="shared" si="251"/>
        <v>216.58</v>
      </c>
      <c r="K549" s="66">
        <f t="shared" si="251"/>
        <v>216.58</v>
      </c>
    </row>
    <row r="550" spans="1:11" ht="51.75" x14ac:dyDescent="0.25">
      <c r="A550" s="105"/>
      <c r="B550" s="105"/>
      <c r="C550" s="105"/>
      <c r="D550" s="63" t="s">
        <v>42</v>
      </c>
      <c r="E550" s="61">
        <f t="shared" si="238"/>
        <v>31747.520000000004</v>
      </c>
      <c r="F550" s="66">
        <f t="shared" si="251"/>
        <v>5942.72</v>
      </c>
      <c r="G550" s="66">
        <f t="shared" si="251"/>
        <v>0</v>
      </c>
      <c r="H550" s="66">
        <f t="shared" si="251"/>
        <v>6451.2000000000007</v>
      </c>
      <c r="I550" s="66">
        <f t="shared" si="251"/>
        <v>6451.2000000000007</v>
      </c>
      <c r="J550" s="66">
        <f t="shared" si="251"/>
        <v>6451.2000000000007</v>
      </c>
      <c r="K550" s="66">
        <f t="shared" si="251"/>
        <v>6451.2000000000007</v>
      </c>
    </row>
    <row r="551" spans="1:11" ht="64.5" x14ac:dyDescent="0.25">
      <c r="A551" s="106"/>
      <c r="B551" s="106"/>
      <c r="C551" s="106"/>
      <c r="D551" s="63" t="s">
        <v>43</v>
      </c>
      <c r="E551" s="61">
        <f t="shared" si="238"/>
        <v>0</v>
      </c>
      <c r="F551" s="66">
        <f t="shared" si="251"/>
        <v>0</v>
      </c>
      <c r="G551" s="66">
        <f t="shared" si="251"/>
        <v>0</v>
      </c>
      <c r="H551" s="66">
        <f t="shared" si="251"/>
        <v>0</v>
      </c>
      <c r="I551" s="66">
        <f t="shared" si="251"/>
        <v>0</v>
      </c>
      <c r="J551" s="66">
        <f t="shared" si="251"/>
        <v>0</v>
      </c>
      <c r="K551" s="66">
        <f t="shared" si="251"/>
        <v>0</v>
      </c>
    </row>
    <row r="552" spans="1:11" x14ac:dyDescent="0.25">
      <c r="A552" s="98"/>
      <c r="B552" s="101" t="s">
        <v>205</v>
      </c>
      <c r="C552" s="101"/>
      <c r="D552" s="40" t="s">
        <v>45</v>
      </c>
      <c r="E552" s="43">
        <f t="shared" si="238"/>
        <v>10084.419999999998</v>
      </c>
      <c r="F552" s="33">
        <f t="shared" ref="F552:K552" si="252">F553+F554+F555+F556+F873</f>
        <v>1827.62</v>
      </c>
      <c r="G552" s="49">
        <f t="shared" si="252"/>
        <v>0</v>
      </c>
      <c r="H552" s="49">
        <f t="shared" si="252"/>
        <v>2064.1999999999998</v>
      </c>
      <c r="I552" s="49">
        <f t="shared" si="252"/>
        <v>2064.1999999999998</v>
      </c>
      <c r="J552" s="49">
        <f t="shared" si="252"/>
        <v>2064.1999999999998</v>
      </c>
      <c r="K552" s="49">
        <f t="shared" si="252"/>
        <v>2064.1999999999998</v>
      </c>
    </row>
    <row r="553" spans="1:11" ht="51.75" x14ac:dyDescent="0.25">
      <c r="A553" s="99"/>
      <c r="B553" s="102"/>
      <c r="C553" s="102"/>
      <c r="D553" s="42" t="s">
        <v>40</v>
      </c>
      <c r="E553" s="43">
        <f t="shared" si="238"/>
        <v>0</v>
      </c>
      <c r="F553" s="36"/>
      <c r="G553" s="45">
        <v>0</v>
      </c>
      <c r="H553" s="45">
        <v>0</v>
      </c>
      <c r="I553" s="45">
        <v>0</v>
      </c>
      <c r="J553" s="45">
        <v>0</v>
      </c>
      <c r="K553" s="45">
        <v>0</v>
      </c>
    </row>
    <row r="554" spans="1:11" ht="64.5" x14ac:dyDescent="0.25">
      <c r="A554" s="99"/>
      <c r="B554" s="102"/>
      <c r="C554" s="102"/>
      <c r="D554" s="42" t="s">
        <v>41</v>
      </c>
      <c r="E554" s="43">
        <f t="shared" si="238"/>
        <v>0</v>
      </c>
      <c r="F554" s="36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</row>
    <row r="555" spans="1:11" ht="51.75" x14ac:dyDescent="0.25">
      <c r="A555" s="99"/>
      <c r="B555" s="102"/>
      <c r="C555" s="102"/>
      <c r="D555" s="42" t="s">
        <v>42</v>
      </c>
      <c r="E555" s="43">
        <f t="shared" si="238"/>
        <v>10084.419999999998</v>
      </c>
      <c r="F555" s="36">
        <v>1827.62</v>
      </c>
      <c r="G555" s="45">
        <v>0</v>
      </c>
      <c r="H555" s="45">
        <v>2064.1999999999998</v>
      </c>
      <c r="I555" s="45">
        <v>2064.1999999999998</v>
      </c>
      <c r="J555" s="45">
        <v>2064.1999999999998</v>
      </c>
      <c r="K555" s="45">
        <v>2064.1999999999998</v>
      </c>
    </row>
    <row r="556" spans="1:11" ht="64.5" x14ac:dyDescent="0.25">
      <c r="A556" s="100"/>
      <c r="B556" s="103"/>
      <c r="C556" s="103"/>
      <c r="D556" s="42" t="s">
        <v>43</v>
      </c>
      <c r="E556" s="43">
        <f t="shared" si="238"/>
        <v>0</v>
      </c>
      <c r="F556" s="36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</row>
    <row r="557" spans="1:11" x14ac:dyDescent="0.25">
      <c r="A557" s="98"/>
      <c r="B557" s="101" t="s">
        <v>206</v>
      </c>
      <c r="C557" s="101"/>
      <c r="D557" s="40" t="s">
        <v>45</v>
      </c>
      <c r="E557" s="43">
        <f t="shared" si="238"/>
        <v>1087.5999999999999</v>
      </c>
      <c r="F557" s="33">
        <f t="shared" ref="F557:K557" si="253">F558+F559+F560+F561+F878</f>
        <v>0</v>
      </c>
      <c r="G557" s="49">
        <f t="shared" si="253"/>
        <v>0</v>
      </c>
      <c r="H557" s="49">
        <f t="shared" si="253"/>
        <v>271.89999999999998</v>
      </c>
      <c r="I557" s="49">
        <f t="shared" si="253"/>
        <v>271.89999999999998</v>
      </c>
      <c r="J557" s="49">
        <f t="shared" si="253"/>
        <v>271.89999999999998</v>
      </c>
      <c r="K557" s="49">
        <f t="shared" si="253"/>
        <v>271.89999999999998</v>
      </c>
    </row>
    <row r="558" spans="1:11" ht="51.75" x14ac:dyDescent="0.25">
      <c r="A558" s="99"/>
      <c r="B558" s="102"/>
      <c r="C558" s="102"/>
      <c r="D558" s="42" t="s">
        <v>40</v>
      </c>
      <c r="E558" s="43">
        <f t="shared" si="238"/>
        <v>0</v>
      </c>
      <c r="F558" s="36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</row>
    <row r="559" spans="1:11" ht="64.5" x14ac:dyDescent="0.25">
      <c r="A559" s="99"/>
      <c r="B559" s="102"/>
      <c r="C559" s="102"/>
      <c r="D559" s="42" t="s">
        <v>41</v>
      </c>
      <c r="E559" s="43">
        <f t="shared" si="238"/>
        <v>0</v>
      </c>
      <c r="F559" s="36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</row>
    <row r="560" spans="1:11" ht="51.75" x14ac:dyDescent="0.25">
      <c r="A560" s="99"/>
      <c r="B560" s="102"/>
      <c r="C560" s="102"/>
      <c r="D560" s="42" t="s">
        <v>42</v>
      </c>
      <c r="E560" s="43">
        <f t="shared" si="238"/>
        <v>1087.5999999999999</v>
      </c>
      <c r="F560" s="36">
        <v>0</v>
      </c>
      <c r="G560" s="45">
        <v>0</v>
      </c>
      <c r="H560" s="45">
        <v>271.89999999999998</v>
      </c>
      <c r="I560" s="45">
        <v>271.89999999999998</v>
      </c>
      <c r="J560" s="45">
        <v>271.89999999999998</v>
      </c>
      <c r="K560" s="45">
        <v>271.89999999999998</v>
      </c>
    </row>
    <row r="561" spans="1:11" ht="64.5" x14ac:dyDescent="0.25">
      <c r="A561" s="100"/>
      <c r="B561" s="103"/>
      <c r="C561" s="103"/>
      <c r="D561" s="42" t="s">
        <v>43</v>
      </c>
      <c r="E561" s="43">
        <f t="shared" si="238"/>
        <v>0</v>
      </c>
      <c r="F561" s="36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</row>
    <row r="562" spans="1:11" x14ac:dyDescent="0.25">
      <c r="A562" s="98" t="s">
        <v>286</v>
      </c>
      <c r="B562" s="101" t="s">
        <v>207</v>
      </c>
      <c r="C562" s="101"/>
      <c r="D562" s="40" t="s">
        <v>45</v>
      </c>
      <c r="E562" s="43">
        <f t="shared" si="238"/>
        <v>24291.81</v>
      </c>
      <c r="F562" s="33">
        <f t="shared" ref="F562:K562" si="254">F563+F564+F565+F566+F883</f>
        <v>4375.4400000000005</v>
      </c>
      <c r="G562" s="49">
        <f t="shared" si="254"/>
        <v>2416.37</v>
      </c>
      <c r="H562" s="49">
        <f t="shared" si="254"/>
        <v>4375</v>
      </c>
      <c r="I562" s="49">
        <f t="shared" si="254"/>
        <v>4375</v>
      </c>
      <c r="J562" s="49">
        <f t="shared" si="254"/>
        <v>4375</v>
      </c>
      <c r="K562" s="49">
        <f t="shared" si="254"/>
        <v>4375</v>
      </c>
    </row>
    <row r="563" spans="1:11" ht="51.75" x14ac:dyDescent="0.25">
      <c r="A563" s="99"/>
      <c r="B563" s="102"/>
      <c r="C563" s="102"/>
      <c r="D563" s="42" t="s">
        <v>40</v>
      </c>
      <c r="E563" s="43">
        <f t="shared" si="238"/>
        <v>2609.2500000000009</v>
      </c>
      <c r="F563" s="36">
        <v>43.76</v>
      </c>
      <c r="G563" s="45">
        <v>2392.21</v>
      </c>
      <c r="H563" s="45">
        <v>43.32</v>
      </c>
      <c r="I563" s="45">
        <v>43.32</v>
      </c>
      <c r="J563" s="45">
        <v>43.32</v>
      </c>
      <c r="K563" s="45">
        <v>43.32</v>
      </c>
    </row>
    <row r="564" spans="1:11" ht="64.5" x14ac:dyDescent="0.25">
      <c r="A564" s="99"/>
      <c r="B564" s="102"/>
      <c r="C564" s="102"/>
      <c r="D564" s="42" t="s">
        <v>41</v>
      </c>
      <c r="E564" s="43">
        <f t="shared" si="238"/>
        <v>1107.0600000000002</v>
      </c>
      <c r="F564" s="36">
        <v>216.58</v>
      </c>
      <c r="G564" s="45">
        <v>24.16</v>
      </c>
      <c r="H564" s="45">
        <v>216.58</v>
      </c>
      <c r="I564" s="45">
        <v>216.58</v>
      </c>
      <c r="J564" s="45">
        <v>216.58</v>
      </c>
      <c r="K564" s="45">
        <v>216.58</v>
      </c>
    </row>
    <row r="565" spans="1:11" ht="51.75" x14ac:dyDescent="0.25">
      <c r="A565" s="99"/>
      <c r="B565" s="102"/>
      <c r="C565" s="102"/>
      <c r="D565" s="42" t="s">
        <v>42</v>
      </c>
      <c r="E565" s="43">
        <f t="shared" si="238"/>
        <v>20575.5</v>
      </c>
      <c r="F565" s="36">
        <v>4115.1000000000004</v>
      </c>
      <c r="G565" s="45">
        <v>0</v>
      </c>
      <c r="H565" s="45">
        <v>4115.1000000000004</v>
      </c>
      <c r="I565" s="45">
        <v>4115.1000000000004</v>
      </c>
      <c r="J565" s="45">
        <v>4115.1000000000004</v>
      </c>
      <c r="K565" s="45">
        <v>4115.1000000000004</v>
      </c>
    </row>
    <row r="566" spans="1:11" ht="64.5" x14ac:dyDescent="0.25">
      <c r="A566" s="100"/>
      <c r="B566" s="103"/>
      <c r="C566" s="103"/>
      <c r="D566" s="42" t="s">
        <v>43</v>
      </c>
      <c r="E566" s="43">
        <f t="shared" si="238"/>
        <v>0</v>
      </c>
      <c r="F566" s="36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</row>
    <row r="567" spans="1:11" x14ac:dyDescent="0.25">
      <c r="A567" s="97"/>
      <c r="B567" s="97" t="s">
        <v>287</v>
      </c>
      <c r="C567" s="97" t="s">
        <v>63</v>
      </c>
      <c r="D567" s="40" t="s">
        <v>45</v>
      </c>
      <c r="E567" s="43">
        <f t="shared" si="238"/>
        <v>29781.279999999999</v>
      </c>
      <c r="F567" s="33">
        <f>F568+F569+F570+F571+F572</f>
        <v>5122.6499999999996</v>
      </c>
      <c r="G567" s="67">
        <f t="shared" ref="G567:K567" si="255">G568+G569+G570+G571+G572</f>
        <v>3921.43</v>
      </c>
      <c r="H567" s="49">
        <f t="shared" si="255"/>
        <v>5184.2999999999993</v>
      </c>
      <c r="I567" s="49">
        <f t="shared" si="255"/>
        <v>5184.2999999999993</v>
      </c>
      <c r="J567" s="49">
        <f t="shared" si="255"/>
        <v>5184.2999999999993</v>
      </c>
      <c r="K567" s="49">
        <f t="shared" si="255"/>
        <v>5184.2999999999993</v>
      </c>
    </row>
    <row r="568" spans="1:11" ht="51.75" x14ac:dyDescent="0.25">
      <c r="A568" s="97"/>
      <c r="B568" s="97"/>
      <c r="C568" s="97"/>
      <c r="D568" s="42" t="s">
        <v>40</v>
      </c>
      <c r="E568" s="43">
        <f t="shared" si="238"/>
        <v>4790.51</v>
      </c>
      <c r="F568" s="36">
        <v>790.49</v>
      </c>
      <c r="G568" s="45">
        <v>800.02</v>
      </c>
      <c r="H568" s="45">
        <v>800</v>
      </c>
      <c r="I568" s="45">
        <v>800</v>
      </c>
      <c r="J568" s="45">
        <v>800</v>
      </c>
      <c r="K568" s="45">
        <v>800</v>
      </c>
    </row>
    <row r="569" spans="1:11" ht="64.5" x14ac:dyDescent="0.25">
      <c r="A569" s="97"/>
      <c r="B569" s="97"/>
      <c r="C569" s="97"/>
      <c r="D569" s="42" t="s">
        <v>41</v>
      </c>
      <c r="E569" s="43">
        <f t="shared" si="238"/>
        <v>6314.0999999999985</v>
      </c>
      <c r="F569" s="36">
        <v>632.45000000000005</v>
      </c>
      <c r="G569" s="45">
        <v>3121.41</v>
      </c>
      <c r="H569" s="45">
        <v>640.05999999999995</v>
      </c>
      <c r="I569" s="45">
        <v>640.05999999999995</v>
      </c>
      <c r="J569" s="45">
        <v>640.05999999999995</v>
      </c>
      <c r="K569" s="45">
        <v>640.05999999999995</v>
      </c>
    </row>
    <row r="570" spans="1:11" ht="51.75" x14ac:dyDescent="0.25">
      <c r="A570" s="97"/>
      <c r="B570" s="97"/>
      <c r="C570" s="97"/>
      <c r="D570" s="42" t="s">
        <v>42</v>
      </c>
      <c r="E570" s="43">
        <f t="shared" si="238"/>
        <v>18676.669999999998</v>
      </c>
      <c r="F570" s="36">
        <v>3699.71</v>
      </c>
      <c r="G570" s="45">
        <v>0</v>
      </c>
      <c r="H570" s="45">
        <v>3744.24</v>
      </c>
      <c r="I570" s="45">
        <v>3744.24</v>
      </c>
      <c r="J570" s="45">
        <v>3744.24</v>
      </c>
      <c r="K570" s="45">
        <v>3744.24</v>
      </c>
    </row>
    <row r="571" spans="1:11" ht="64.5" x14ac:dyDescent="0.25">
      <c r="A571" s="97"/>
      <c r="B571" s="97"/>
      <c r="C571" s="97"/>
      <c r="D571" s="42" t="s">
        <v>43</v>
      </c>
      <c r="E571" s="43">
        <f t="shared" si="238"/>
        <v>0</v>
      </c>
      <c r="F571" s="36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</row>
    <row r="572" spans="1:11" ht="39" x14ac:dyDescent="0.25">
      <c r="A572" s="97"/>
      <c r="B572" s="97"/>
      <c r="C572" s="97"/>
      <c r="D572" s="42" t="s">
        <v>44</v>
      </c>
      <c r="E572" s="43">
        <f t="shared" si="238"/>
        <v>0</v>
      </c>
      <c r="F572" s="36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</row>
    <row r="573" spans="1:11" hidden="1" x14ac:dyDescent="0.25">
      <c r="A573" s="94" t="s">
        <v>46</v>
      </c>
      <c r="B573" s="94" t="s">
        <v>208</v>
      </c>
      <c r="C573" s="94"/>
      <c r="D573" s="31" t="s">
        <v>45</v>
      </c>
      <c r="E573" s="39">
        <f t="shared" si="238"/>
        <v>0</v>
      </c>
      <c r="F573" s="33">
        <f t="shared" ref="F573:K573" si="256">F574+F575+F576+F577+F894</f>
        <v>0</v>
      </c>
      <c r="G573" s="33">
        <f t="shared" si="256"/>
        <v>0</v>
      </c>
      <c r="H573" s="33">
        <f t="shared" si="256"/>
        <v>0</v>
      </c>
      <c r="I573" s="33">
        <f t="shared" si="256"/>
        <v>0</v>
      </c>
      <c r="J573" s="33">
        <f t="shared" si="256"/>
        <v>0</v>
      </c>
      <c r="K573" s="33">
        <f t="shared" si="256"/>
        <v>0</v>
      </c>
    </row>
    <row r="574" spans="1:11" ht="51.75" hidden="1" x14ac:dyDescent="0.25">
      <c r="A574" s="95"/>
      <c r="B574" s="95"/>
      <c r="C574" s="95"/>
      <c r="D574" s="35" t="s">
        <v>40</v>
      </c>
      <c r="E574" s="39">
        <f t="shared" si="238"/>
        <v>0</v>
      </c>
      <c r="F574" s="36"/>
      <c r="G574" s="36"/>
      <c r="H574" s="36"/>
      <c r="I574" s="36"/>
      <c r="J574" s="36"/>
      <c r="K574" s="36"/>
    </row>
    <row r="575" spans="1:11" ht="64.5" hidden="1" x14ac:dyDescent="0.25">
      <c r="A575" s="95"/>
      <c r="B575" s="95"/>
      <c r="C575" s="95"/>
      <c r="D575" s="35" t="s">
        <v>41</v>
      </c>
      <c r="E575" s="39">
        <f t="shared" si="238"/>
        <v>0</v>
      </c>
      <c r="F575" s="36"/>
      <c r="G575" s="36"/>
      <c r="H575" s="36"/>
      <c r="I575" s="36"/>
      <c r="J575" s="36"/>
      <c r="K575" s="36"/>
    </row>
    <row r="576" spans="1:11" ht="51.75" hidden="1" x14ac:dyDescent="0.25">
      <c r="A576" s="95"/>
      <c r="B576" s="95"/>
      <c r="C576" s="95"/>
      <c r="D576" s="35" t="s">
        <v>42</v>
      </c>
      <c r="E576" s="39">
        <f t="shared" si="238"/>
        <v>0</v>
      </c>
      <c r="F576" s="36"/>
      <c r="G576" s="36"/>
      <c r="H576" s="36"/>
      <c r="I576" s="36"/>
      <c r="J576" s="36"/>
      <c r="K576" s="33"/>
    </row>
    <row r="577" spans="1:11" ht="64.5" hidden="1" x14ac:dyDescent="0.25">
      <c r="A577" s="96"/>
      <c r="B577" s="96"/>
      <c r="C577" s="96"/>
      <c r="D577" s="35" t="s">
        <v>43</v>
      </c>
      <c r="E577" s="39">
        <f t="shared" si="238"/>
        <v>0</v>
      </c>
      <c r="F577" s="36"/>
      <c r="G577" s="36"/>
      <c r="H577" s="36"/>
      <c r="I577" s="36"/>
      <c r="J577" s="36"/>
      <c r="K577" s="36"/>
    </row>
    <row r="578" spans="1:11" hidden="1" x14ac:dyDescent="0.25">
      <c r="A578" s="94" t="s">
        <v>59</v>
      </c>
      <c r="B578" s="94" t="s">
        <v>266</v>
      </c>
      <c r="C578" s="94"/>
      <c r="D578" s="31" t="s">
        <v>45</v>
      </c>
      <c r="E578" s="39">
        <f t="shared" si="238"/>
        <v>0</v>
      </c>
      <c r="F578" s="33">
        <f t="shared" ref="F578:K578" si="257">F579+F580+F581+F582+F899</f>
        <v>0</v>
      </c>
      <c r="G578" s="33">
        <f t="shared" si="257"/>
        <v>0</v>
      </c>
      <c r="H578" s="33">
        <f t="shared" si="257"/>
        <v>0</v>
      </c>
      <c r="I578" s="33">
        <f t="shared" si="257"/>
        <v>0</v>
      </c>
      <c r="J578" s="33">
        <f t="shared" si="257"/>
        <v>0</v>
      </c>
      <c r="K578" s="33">
        <f t="shared" si="257"/>
        <v>0</v>
      </c>
    </row>
    <row r="579" spans="1:11" ht="51.75" hidden="1" x14ac:dyDescent="0.25">
      <c r="A579" s="95"/>
      <c r="B579" s="95"/>
      <c r="C579" s="95"/>
      <c r="D579" s="35" t="s">
        <v>40</v>
      </c>
      <c r="E579" s="39">
        <f t="shared" si="238"/>
        <v>0</v>
      </c>
      <c r="F579" s="36"/>
      <c r="G579" s="36"/>
      <c r="H579" s="36"/>
      <c r="I579" s="36"/>
      <c r="J579" s="36"/>
      <c r="K579" s="36"/>
    </row>
    <row r="580" spans="1:11" ht="64.5" hidden="1" x14ac:dyDescent="0.25">
      <c r="A580" s="95"/>
      <c r="B580" s="95"/>
      <c r="C580" s="95"/>
      <c r="D580" s="35" t="s">
        <v>41</v>
      </c>
      <c r="E580" s="39">
        <f t="shared" si="238"/>
        <v>0</v>
      </c>
      <c r="F580" s="36"/>
      <c r="G580" s="36"/>
      <c r="H580" s="36"/>
      <c r="I580" s="36"/>
      <c r="J580" s="36"/>
      <c r="K580" s="36"/>
    </row>
    <row r="581" spans="1:11" ht="51.75" hidden="1" x14ac:dyDescent="0.25">
      <c r="A581" s="95"/>
      <c r="B581" s="95"/>
      <c r="C581" s="95"/>
      <c r="D581" s="35" t="s">
        <v>42</v>
      </c>
      <c r="E581" s="39">
        <f t="shared" ref="E581:E601" si="258">F581+G581+H581+I581+J581+K581</f>
        <v>0</v>
      </c>
      <c r="F581" s="36"/>
      <c r="G581" s="36"/>
      <c r="H581" s="36"/>
      <c r="I581" s="36"/>
      <c r="J581" s="36"/>
      <c r="K581" s="33"/>
    </row>
    <row r="582" spans="1:11" ht="64.5" hidden="1" x14ac:dyDescent="0.25">
      <c r="A582" s="96"/>
      <c r="B582" s="96"/>
      <c r="C582" s="96"/>
      <c r="D582" s="35" t="s">
        <v>43</v>
      </c>
      <c r="E582" s="39">
        <f t="shared" si="258"/>
        <v>0</v>
      </c>
      <c r="F582" s="36"/>
      <c r="G582" s="36"/>
      <c r="H582" s="36"/>
      <c r="I582" s="36"/>
      <c r="J582" s="36"/>
      <c r="K582" s="36"/>
    </row>
    <row r="583" spans="1:11" hidden="1" x14ac:dyDescent="0.25">
      <c r="A583" s="94" t="s">
        <v>61</v>
      </c>
      <c r="B583" s="94" t="s">
        <v>267</v>
      </c>
      <c r="C583" s="94"/>
      <c r="D583" s="31" t="s">
        <v>45</v>
      </c>
      <c r="E583" s="39">
        <f t="shared" si="258"/>
        <v>0</v>
      </c>
      <c r="F583" s="33">
        <f t="shared" ref="F583:K583" si="259">F584+F585+F586+F587+F904</f>
        <v>0</v>
      </c>
      <c r="G583" s="33">
        <f t="shared" si="259"/>
        <v>0</v>
      </c>
      <c r="H583" s="33">
        <f t="shared" si="259"/>
        <v>0</v>
      </c>
      <c r="I583" s="33">
        <f t="shared" si="259"/>
        <v>0</v>
      </c>
      <c r="J583" s="33">
        <f t="shared" si="259"/>
        <v>0</v>
      </c>
      <c r="K583" s="33">
        <f t="shared" si="259"/>
        <v>0</v>
      </c>
    </row>
    <row r="584" spans="1:11" ht="51.75" hidden="1" x14ac:dyDescent="0.25">
      <c r="A584" s="95"/>
      <c r="B584" s="95"/>
      <c r="C584" s="95"/>
      <c r="D584" s="35" t="s">
        <v>40</v>
      </c>
      <c r="E584" s="39">
        <f t="shared" si="258"/>
        <v>0</v>
      </c>
      <c r="F584" s="36"/>
      <c r="G584" s="36"/>
      <c r="H584" s="36"/>
      <c r="I584" s="36"/>
      <c r="J584" s="36"/>
      <c r="K584" s="36"/>
    </row>
    <row r="585" spans="1:11" ht="64.5" hidden="1" x14ac:dyDescent="0.25">
      <c r="A585" s="95"/>
      <c r="B585" s="95"/>
      <c r="C585" s="95"/>
      <c r="D585" s="35" t="s">
        <v>41</v>
      </c>
      <c r="E585" s="39">
        <f t="shared" si="258"/>
        <v>0</v>
      </c>
      <c r="F585" s="36"/>
      <c r="G585" s="36"/>
      <c r="H585" s="36"/>
      <c r="I585" s="36"/>
      <c r="J585" s="36"/>
      <c r="K585" s="36"/>
    </row>
    <row r="586" spans="1:11" ht="51.75" hidden="1" x14ac:dyDescent="0.25">
      <c r="A586" s="95"/>
      <c r="B586" s="95"/>
      <c r="C586" s="95"/>
      <c r="D586" s="35" t="s">
        <v>42</v>
      </c>
      <c r="E586" s="39">
        <f t="shared" si="258"/>
        <v>0</v>
      </c>
      <c r="F586" s="36"/>
      <c r="G586" s="36"/>
      <c r="H586" s="36"/>
      <c r="I586" s="36"/>
      <c r="J586" s="36"/>
      <c r="K586" s="33"/>
    </row>
    <row r="587" spans="1:11" ht="64.5" hidden="1" x14ac:dyDescent="0.25">
      <c r="A587" s="96"/>
      <c r="B587" s="96"/>
      <c r="C587" s="96"/>
      <c r="D587" s="35" t="s">
        <v>43</v>
      </c>
      <c r="E587" s="39">
        <f t="shared" si="258"/>
        <v>0</v>
      </c>
      <c r="F587" s="36"/>
      <c r="G587" s="36"/>
      <c r="H587" s="36"/>
      <c r="I587" s="36"/>
      <c r="J587" s="36"/>
      <c r="K587" s="36"/>
    </row>
    <row r="588" spans="1:11" hidden="1" x14ac:dyDescent="0.25">
      <c r="A588" s="94" t="s">
        <v>62</v>
      </c>
      <c r="B588" s="94" t="s">
        <v>268</v>
      </c>
      <c r="C588" s="94"/>
      <c r="D588" s="31" t="s">
        <v>45</v>
      </c>
      <c r="E588" s="39">
        <f t="shared" si="258"/>
        <v>0</v>
      </c>
      <c r="F588" s="33">
        <f t="shared" ref="F588:K588" si="260">F589+F590+F591+F592+F909</f>
        <v>0</v>
      </c>
      <c r="G588" s="33">
        <f t="shared" si="260"/>
        <v>0</v>
      </c>
      <c r="H588" s="33">
        <f t="shared" si="260"/>
        <v>0</v>
      </c>
      <c r="I588" s="33">
        <f t="shared" si="260"/>
        <v>0</v>
      </c>
      <c r="J588" s="33">
        <f t="shared" si="260"/>
        <v>0</v>
      </c>
      <c r="K588" s="33">
        <f t="shared" si="260"/>
        <v>0</v>
      </c>
    </row>
    <row r="589" spans="1:11" ht="51.75" hidden="1" x14ac:dyDescent="0.25">
      <c r="A589" s="95"/>
      <c r="B589" s="95"/>
      <c r="C589" s="95"/>
      <c r="D589" s="35" t="s">
        <v>40</v>
      </c>
      <c r="E589" s="39">
        <f t="shared" si="258"/>
        <v>0</v>
      </c>
      <c r="F589" s="36"/>
      <c r="G589" s="36"/>
      <c r="H589" s="36"/>
      <c r="I589" s="36"/>
      <c r="J589" s="36"/>
      <c r="K589" s="36"/>
    </row>
    <row r="590" spans="1:11" ht="64.5" hidden="1" x14ac:dyDescent="0.25">
      <c r="A590" s="95"/>
      <c r="B590" s="95"/>
      <c r="C590" s="95"/>
      <c r="D590" s="35" t="s">
        <v>41</v>
      </c>
      <c r="E590" s="39">
        <f t="shared" si="258"/>
        <v>0</v>
      </c>
      <c r="F590" s="36"/>
      <c r="G590" s="36"/>
      <c r="H590" s="36"/>
      <c r="I590" s="36"/>
      <c r="J590" s="36"/>
      <c r="K590" s="36"/>
    </row>
    <row r="591" spans="1:11" ht="51.75" hidden="1" x14ac:dyDescent="0.25">
      <c r="A591" s="95"/>
      <c r="B591" s="95"/>
      <c r="C591" s="95"/>
      <c r="D591" s="35" t="s">
        <v>42</v>
      </c>
      <c r="E591" s="39">
        <f t="shared" si="258"/>
        <v>0</v>
      </c>
      <c r="F591" s="36"/>
      <c r="G591" s="36"/>
      <c r="H591" s="36"/>
      <c r="I591" s="36"/>
      <c r="J591" s="36"/>
      <c r="K591" s="33"/>
    </row>
    <row r="592" spans="1:11" ht="64.5" hidden="1" x14ac:dyDescent="0.25">
      <c r="A592" s="96"/>
      <c r="B592" s="96"/>
      <c r="C592" s="96"/>
      <c r="D592" s="35" t="s">
        <v>43</v>
      </c>
      <c r="E592" s="39">
        <f t="shared" si="258"/>
        <v>0</v>
      </c>
      <c r="F592" s="36"/>
      <c r="G592" s="36"/>
      <c r="H592" s="36"/>
      <c r="I592" s="36"/>
      <c r="J592" s="36"/>
      <c r="K592" s="36"/>
    </row>
    <row r="593" spans="1:11" hidden="1" x14ac:dyDescent="0.25">
      <c r="A593" s="94" t="s">
        <v>269</v>
      </c>
      <c r="B593" s="94" t="s">
        <v>270</v>
      </c>
      <c r="C593" s="94"/>
      <c r="D593" s="31" t="s">
        <v>45</v>
      </c>
      <c r="E593" s="39">
        <f t="shared" si="258"/>
        <v>0</v>
      </c>
      <c r="F593" s="33">
        <f t="shared" ref="F593:K593" si="261">F594+F595+F596+F597+F914</f>
        <v>0</v>
      </c>
      <c r="G593" s="33">
        <f t="shared" si="261"/>
        <v>0</v>
      </c>
      <c r="H593" s="33">
        <f t="shared" si="261"/>
        <v>0</v>
      </c>
      <c r="I593" s="33">
        <f t="shared" si="261"/>
        <v>0</v>
      </c>
      <c r="J593" s="33">
        <f t="shared" si="261"/>
        <v>0</v>
      </c>
      <c r="K593" s="33">
        <f t="shared" si="261"/>
        <v>0</v>
      </c>
    </row>
    <row r="594" spans="1:11" ht="51.75" hidden="1" x14ac:dyDescent="0.25">
      <c r="A594" s="95"/>
      <c r="B594" s="95"/>
      <c r="C594" s="95"/>
      <c r="D594" s="35" t="s">
        <v>40</v>
      </c>
      <c r="E594" s="39">
        <f t="shared" si="258"/>
        <v>0</v>
      </c>
      <c r="F594" s="36"/>
      <c r="G594" s="36"/>
      <c r="H594" s="36"/>
      <c r="I594" s="36"/>
      <c r="J594" s="36"/>
      <c r="K594" s="36"/>
    </row>
    <row r="595" spans="1:11" ht="64.5" hidden="1" x14ac:dyDescent="0.25">
      <c r="A595" s="95"/>
      <c r="B595" s="95"/>
      <c r="C595" s="95"/>
      <c r="D595" s="35" t="s">
        <v>41</v>
      </c>
      <c r="E595" s="39">
        <f t="shared" si="258"/>
        <v>0</v>
      </c>
      <c r="F595" s="36"/>
      <c r="G595" s="36"/>
      <c r="H595" s="36"/>
      <c r="I595" s="36"/>
      <c r="J595" s="36"/>
      <c r="K595" s="36"/>
    </row>
    <row r="596" spans="1:11" ht="51.75" hidden="1" x14ac:dyDescent="0.25">
      <c r="A596" s="95"/>
      <c r="B596" s="95"/>
      <c r="C596" s="95"/>
      <c r="D596" s="35" t="s">
        <v>42</v>
      </c>
      <c r="E596" s="39">
        <f t="shared" si="258"/>
        <v>0</v>
      </c>
      <c r="F596" s="36"/>
      <c r="G596" s="36"/>
      <c r="H596" s="36"/>
      <c r="I596" s="36"/>
      <c r="J596" s="36"/>
      <c r="K596" s="33"/>
    </row>
    <row r="597" spans="1:11" ht="64.5" hidden="1" x14ac:dyDescent="0.25">
      <c r="A597" s="96"/>
      <c r="B597" s="96"/>
      <c r="C597" s="96"/>
      <c r="D597" s="35" t="s">
        <v>43</v>
      </c>
      <c r="E597" s="39">
        <f t="shared" si="258"/>
        <v>0</v>
      </c>
      <c r="F597" s="36"/>
      <c r="G597" s="36"/>
      <c r="H597" s="36"/>
      <c r="I597" s="36"/>
      <c r="J597" s="36"/>
      <c r="K597" s="36"/>
    </row>
    <row r="598" spans="1:11" hidden="1" x14ac:dyDescent="0.25">
      <c r="A598" s="94" t="s">
        <v>271</v>
      </c>
      <c r="B598" s="94" t="s">
        <v>272</v>
      </c>
      <c r="C598" s="94"/>
      <c r="D598" s="31" t="s">
        <v>45</v>
      </c>
      <c r="E598" s="39">
        <f t="shared" si="258"/>
        <v>0</v>
      </c>
      <c r="F598" s="33">
        <f t="shared" ref="F598:K598" si="262">F599+F600+F601+F602+F919</f>
        <v>0</v>
      </c>
      <c r="G598" s="33">
        <f t="shared" si="262"/>
        <v>0</v>
      </c>
      <c r="H598" s="33">
        <f t="shared" si="262"/>
        <v>0</v>
      </c>
      <c r="I598" s="33">
        <f t="shared" si="262"/>
        <v>0</v>
      </c>
      <c r="J598" s="33">
        <f t="shared" si="262"/>
        <v>0</v>
      </c>
      <c r="K598" s="33">
        <f t="shared" si="262"/>
        <v>0</v>
      </c>
    </row>
    <row r="599" spans="1:11" ht="51.75" hidden="1" x14ac:dyDescent="0.25">
      <c r="A599" s="95"/>
      <c r="B599" s="95"/>
      <c r="C599" s="95"/>
      <c r="D599" s="35" t="s">
        <v>40</v>
      </c>
      <c r="E599" s="39">
        <f t="shared" si="258"/>
        <v>0</v>
      </c>
      <c r="F599" s="36"/>
      <c r="G599" s="36"/>
      <c r="H599" s="36"/>
      <c r="I599" s="36"/>
      <c r="J599" s="36"/>
      <c r="K599" s="36"/>
    </row>
    <row r="600" spans="1:11" ht="64.5" hidden="1" x14ac:dyDescent="0.25">
      <c r="A600" s="95"/>
      <c r="B600" s="95"/>
      <c r="C600" s="95"/>
      <c r="D600" s="35" t="s">
        <v>41</v>
      </c>
      <c r="E600" s="39">
        <f t="shared" si="258"/>
        <v>0</v>
      </c>
      <c r="F600" s="36"/>
      <c r="G600" s="36"/>
      <c r="H600" s="36"/>
      <c r="I600" s="36"/>
      <c r="J600" s="36"/>
      <c r="K600" s="36"/>
    </row>
    <row r="601" spans="1:11" ht="51.75" hidden="1" x14ac:dyDescent="0.25">
      <c r="A601" s="95"/>
      <c r="B601" s="95"/>
      <c r="C601" s="95"/>
      <c r="D601" s="35" t="s">
        <v>42</v>
      </c>
      <c r="E601" s="39">
        <f t="shared" si="258"/>
        <v>0</v>
      </c>
      <c r="F601" s="36"/>
      <c r="G601" s="36"/>
      <c r="H601" s="36"/>
      <c r="I601" s="36"/>
      <c r="J601" s="36"/>
      <c r="K601" s="33"/>
    </row>
    <row r="602" spans="1:11" ht="64.5" hidden="1" x14ac:dyDescent="0.25">
      <c r="A602" s="96"/>
      <c r="B602" s="96"/>
      <c r="C602" s="96"/>
      <c r="D602" s="35" t="s">
        <v>43</v>
      </c>
      <c r="E602" s="38">
        <f t="shared" ref="E602" si="263">F602+G602+H602+I602+J602+K605</f>
        <v>0</v>
      </c>
      <c r="F602" s="36"/>
      <c r="G602" s="36"/>
      <c r="H602" s="36"/>
      <c r="I602" s="36"/>
      <c r="J602" s="36"/>
      <c r="K602" s="36"/>
    </row>
    <row r="603" spans="1:1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</row>
    <row r="604" spans="1:1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</row>
  </sheetData>
  <mergeCells count="359">
    <mergeCell ref="A593:A597"/>
    <mergeCell ref="B593:B597"/>
    <mergeCell ref="C593:C597"/>
    <mergeCell ref="A598:A602"/>
    <mergeCell ref="B598:B602"/>
    <mergeCell ref="C598:C602"/>
    <mergeCell ref="A578:A582"/>
    <mergeCell ref="B578:B582"/>
    <mergeCell ref="C578:C582"/>
    <mergeCell ref="A583:A587"/>
    <mergeCell ref="B583:B587"/>
    <mergeCell ref="C583:C587"/>
    <mergeCell ref="A588:A592"/>
    <mergeCell ref="B588:B592"/>
    <mergeCell ref="C588:C592"/>
    <mergeCell ref="A380:A384"/>
    <mergeCell ref="B380:B384"/>
    <mergeCell ref="C380:C384"/>
    <mergeCell ref="A365:A369"/>
    <mergeCell ref="B365:B369"/>
    <mergeCell ref="C365:C369"/>
    <mergeCell ref="A350:A354"/>
    <mergeCell ref="B350:B354"/>
    <mergeCell ref="C350:C354"/>
    <mergeCell ref="A355:A359"/>
    <mergeCell ref="B355:B359"/>
    <mergeCell ref="C355:C359"/>
    <mergeCell ref="A370:A374"/>
    <mergeCell ref="B370:B374"/>
    <mergeCell ref="C370:C374"/>
    <mergeCell ref="A310:A314"/>
    <mergeCell ref="B310:B314"/>
    <mergeCell ref="C310:C314"/>
    <mergeCell ref="A375:A379"/>
    <mergeCell ref="B375:B379"/>
    <mergeCell ref="C375:C379"/>
    <mergeCell ref="A340:A344"/>
    <mergeCell ref="B340:B344"/>
    <mergeCell ref="C340:C344"/>
    <mergeCell ref="A345:A349"/>
    <mergeCell ref="B345:B349"/>
    <mergeCell ref="C345:C349"/>
    <mergeCell ref="B275:B279"/>
    <mergeCell ref="C275:C279"/>
    <mergeCell ref="A275:A279"/>
    <mergeCell ref="A360:A364"/>
    <mergeCell ref="B360:B364"/>
    <mergeCell ref="C360:C364"/>
    <mergeCell ref="A305:A309"/>
    <mergeCell ref="B305:B309"/>
    <mergeCell ref="C305:C309"/>
    <mergeCell ref="A330:A334"/>
    <mergeCell ref="B330:B334"/>
    <mergeCell ref="C330:C334"/>
    <mergeCell ref="A335:A339"/>
    <mergeCell ref="B335:B339"/>
    <mergeCell ref="C335:C339"/>
    <mergeCell ref="A325:A329"/>
    <mergeCell ref="B325:B329"/>
    <mergeCell ref="C325:C329"/>
    <mergeCell ref="A315:A319"/>
    <mergeCell ref="B315:B319"/>
    <mergeCell ref="C315:C319"/>
    <mergeCell ref="A320:A324"/>
    <mergeCell ref="B320:B324"/>
    <mergeCell ref="C320:C324"/>
    <mergeCell ref="A219:A223"/>
    <mergeCell ref="B219:B223"/>
    <mergeCell ref="C219:C223"/>
    <mergeCell ref="A295:A299"/>
    <mergeCell ref="B295:B299"/>
    <mergeCell ref="C295:C299"/>
    <mergeCell ref="A300:A304"/>
    <mergeCell ref="B300:B304"/>
    <mergeCell ref="C300:C304"/>
    <mergeCell ref="A249:A253"/>
    <mergeCell ref="B249:B253"/>
    <mergeCell ref="C249:C253"/>
    <mergeCell ref="A265:A269"/>
    <mergeCell ref="B265:B269"/>
    <mergeCell ref="C265:C269"/>
    <mergeCell ref="A260:A264"/>
    <mergeCell ref="B290:B294"/>
    <mergeCell ref="C290:C294"/>
    <mergeCell ref="A285:A289"/>
    <mergeCell ref="B285:B289"/>
    <mergeCell ref="C285:C289"/>
    <mergeCell ref="A270:A274"/>
    <mergeCell ref="B270:B274"/>
    <mergeCell ref="C270:C274"/>
    <mergeCell ref="A244:A248"/>
    <mergeCell ref="B244:B248"/>
    <mergeCell ref="C244:C248"/>
    <mergeCell ref="A234:A238"/>
    <mergeCell ref="B234:B238"/>
    <mergeCell ref="C234:C238"/>
    <mergeCell ref="A239:A243"/>
    <mergeCell ref="B239:B243"/>
    <mergeCell ref="C239:C243"/>
    <mergeCell ref="C134:C138"/>
    <mergeCell ref="A139:A143"/>
    <mergeCell ref="B139:B143"/>
    <mergeCell ref="C139:C143"/>
    <mergeCell ref="A214:A218"/>
    <mergeCell ref="B214:B218"/>
    <mergeCell ref="C214:C218"/>
    <mergeCell ref="A194:A198"/>
    <mergeCell ref="B194:B198"/>
    <mergeCell ref="C194:C198"/>
    <mergeCell ref="B144:B148"/>
    <mergeCell ref="C144:C148"/>
    <mergeCell ref="A199:A203"/>
    <mergeCell ref="B199:B203"/>
    <mergeCell ref="C199:C203"/>
    <mergeCell ref="A204:A208"/>
    <mergeCell ref="B204:B208"/>
    <mergeCell ref="C204:C208"/>
    <mergeCell ref="A209:A213"/>
    <mergeCell ref="B209:B213"/>
    <mergeCell ref="C209:C213"/>
    <mergeCell ref="A184:A188"/>
    <mergeCell ref="B184:B188"/>
    <mergeCell ref="C184:C188"/>
    <mergeCell ref="C159:C163"/>
    <mergeCell ref="A476:A480"/>
    <mergeCell ref="B476:B480"/>
    <mergeCell ref="C476:C480"/>
    <mergeCell ref="A461:A465"/>
    <mergeCell ref="B461:B465"/>
    <mergeCell ref="C461:C465"/>
    <mergeCell ref="A466:A470"/>
    <mergeCell ref="B466:B470"/>
    <mergeCell ref="C466:C470"/>
    <mergeCell ref="A456:A460"/>
    <mergeCell ref="B456:B460"/>
    <mergeCell ref="C456:C460"/>
    <mergeCell ref="A159:A163"/>
    <mergeCell ref="B159:B163"/>
    <mergeCell ref="A280:A284"/>
    <mergeCell ref="B280:B284"/>
    <mergeCell ref="C280:C284"/>
    <mergeCell ref="A229:A233"/>
    <mergeCell ref="B229:B233"/>
    <mergeCell ref="C229:C233"/>
    <mergeCell ref="A421:A425"/>
    <mergeCell ref="B421:B425"/>
    <mergeCell ref="A426:A430"/>
    <mergeCell ref="C114:C118"/>
    <mergeCell ref="A174:A178"/>
    <mergeCell ref="B174:B178"/>
    <mergeCell ref="C174:C178"/>
    <mergeCell ref="A179:A183"/>
    <mergeCell ref="B179:B183"/>
    <mergeCell ref="C179:C183"/>
    <mergeCell ref="A119:A123"/>
    <mergeCell ref="B119:B123"/>
    <mergeCell ref="A124:A128"/>
    <mergeCell ref="B124:B128"/>
    <mergeCell ref="C124:C128"/>
    <mergeCell ref="A144:A148"/>
    <mergeCell ref="A149:A153"/>
    <mergeCell ref="B149:B153"/>
    <mergeCell ref="C149:C153"/>
    <mergeCell ref="A154:A158"/>
    <mergeCell ref="B154:B158"/>
    <mergeCell ref="C154:C158"/>
    <mergeCell ref="A129:A133"/>
    <mergeCell ref="B129:B133"/>
    <mergeCell ref="C129:C133"/>
    <mergeCell ref="A134:A138"/>
    <mergeCell ref="B134:B138"/>
    <mergeCell ref="A49:A53"/>
    <mergeCell ref="B49:B53"/>
    <mergeCell ref="C49:C53"/>
    <mergeCell ref="C64:C68"/>
    <mergeCell ref="B64:B68"/>
    <mergeCell ref="A64:A68"/>
    <mergeCell ref="A59:A63"/>
    <mergeCell ref="A74:A78"/>
    <mergeCell ref="B74:B78"/>
    <mergeCell ref="C74:C78"/>
    <mergeCell ref="A69:A73"/>
    <mergeCell ref="B69:B73"/>
    <mergeCell ref="C69:C73"/>
    <mergeCell ref="B59:B63"/>
    <mergeCell ref="C59:C63"/>
    <mergeCell ref="A54:A58"/>
    <mergeCell ref="B54:B58"/>
    <mergeCell ref="C54:C58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D5:M5"/>
    <mergeCell ref="D6:K6"/>
    <mergeCell ref="B25:B30"/>
    <mergeCell ref="C25:C30"/>
    <mergeCell ref="A43:A48"/>
    <mergeCell ref="B43:B48"/>
    <mergeCell ref="C43:C48"/>
    <mergeCell ref="A37:A42"/>
    <mergeCell ref="B37:B42"/>
    <mergeCell ref="C37:C42"/>
    <mergeCell ref="A31:A36"/>
    <mergeCell ref="B31:B36"/>
    <mergeCell ref="C31:C36"/>
    <mergeCell ref="F1:M2"/>
    <mergeCell ref="A79:A83"/>
    <mergeCell ref="B79:B83"/>
    <mergeCell ref="C79:C83"/>
    <mergeCell ref="A169:A173"/>
    <mergeCell ref="B169:B173"/>
    <mergeCell ref="C169:C173"/>
    <mergeCell ref="A99:A103"/>
    <mergeCell ref="B99:B103"/>
    <mergeCell ref="C99:C103"/>
    <mergeCell ref="A104:A108"/>
    <mergeCell ref="B104:B108"/>
    <mergeCell ref="C104:C108"/>
    <mergeCell ref="A109:A113"/>
    <mergeCell ref="B109:B113"/>
    <mergeCell ref="C109:C113"/>
    <mergeCell ref="A84:A88"/>
    <mergeCell ref="B84:B88"/>
    <mergeCell ref="C84:C88"/>
    <mergeCell ref="A164:A168"/>
    <mergeCell ref="B164:B168"/>
    <mergeCell ref="C164:C168"/>
    <mergeCell ref="A89:A93"/>
    <mergeCell ref="B89:B93"/>
    <mergeCell ref="C89:C93"/>
    <mergeCell ref="B260:B264"/>
    <mergeCell ref="C260:C264"/>
    <mergeCell ref="A385:A389"/>
    <mergeCell ref="B385:B389"/>
    <mergeCell ref="C385:C389"/>
    <mergeCell ref="A390:A394"/>
    <mergeCell ref="B390:B394"/>
    <mergeCell ref="C390:C394"/>
    <mergeCell ref="C119:C123"/>
    <mergeCell ref="A224:A228"/>
    <mergeCell ref="B224:B228"/>
    <mergeCell ref="C224:C228"/>
    <mergeCell ref="A189:A193"/>
    <mergeCell ref="B189:B193"/>
    <mergeCell ref="C189:C193"/>
    <mergeCell ref="A94:A98"/>
    <mergeCell ref="B94:B98"/>
    <mergeCell ref="C94:C98"/>
    <mergeCell ref="A254:A259"/>
    <mergeCell ref="B254:B259"/>
    <mergeCell ref="C254:C259"/>
    <mergeCell ref="A114:A118"/>
    <mergeCell ref="B114:B118"/>
    <mergeCell ref="B426:B430"/>
    <mergeCell ref="C426:C430"/>
    <mergeCell ref="A406:A410"/>
    <mergeCell ref="B406:B410"/>
    <mergeCell ref="C406:C410"/>
    <mergeCell ref="A411:A415"/>
    <mergeCell ref="B411:B415"/>
    <mergeCell ref="C411:C415"/>
    <mergeCell ref="C421:C425"/>
    <mergeCell ref="A557:A561"/>
    <mergeCell ref="B557:B561"/>
    <mergeCell ref="C557:C561"/>
    <mergeCell ref="A471:A475"/>
    <mergeCell ref="B471:B475"/>
    <mergeCell ref="C471:C475"/>
    <mergeCell ref="A481:A485"/>
    <mergeCell ref="B481:B485"/>
    <mergeCell ref="C481:C485"/>
    <mergeCell ref="A552:A556"/>
    <mergeCell ref="B552:B556"/>
    <mergeCell ref="C552:C556"/>
    <mergeCell ref="C486:C490"/>
    <mergeCell ref="A491:A495"/>
    <mergeCell ref="B491:B495"/>
    <mergeCell ref="C491:C495"/>
    <mergeCell ref="A496:A500"/>
    <mergeCell ref="B496:B500"/>
    <mergeCell ref="C496:C500"/>
    <mergeCell ref="A501:A505"/>
    <mergeCell ref="B501:B505"/>
    <mergeCell ref="C501:C505"/>
    <mergeCell ref="A506:A510"/>
    <mergeCell ref="B506:B510"/>
    <mergeCell ref="A395:A400"/>
    <mergeCell ref="B395:B400"/>
    <mergeCell ref="C395:C400"/>
    <mergeCell ref="A401:A405"/>
    <mergeCell ref="B401:B405"/>
    <mergeCell ref="C401:C405"/>
    <mergeCell ref="A290:A294"/>
    <mergeCell ref="A451:A455"/>
    <mergeCell ref="A416:A420"/>
    <mergeCell ref="B416:B420"/>
    <mergeCell ref="C416:C420"/>
    <mergeCell ref="A436:A440"/>
    <mergeCell ref="A431:A435"/>
    <mergeCell ref="B431:B435"/>
    <mergeCell ref="C431:C435"/>
    <mergeCell ref="B436:B440"/>
    <mergeCell ref="C436:C440"/>
    <mergeCell ref="A441:A445"/>
    <mergeCell ref="B441:B445"/>
    <mergeCell ref="C441:C445"/>
    <mergeCell ref="A446:A450"/>
    <mergeCell ref="B446:B450"/>
    <mergeCell ref="C446:C450"/>
    <mergeCell ref="B451:B455"/>
    <mergeCell ref="C451:C455"/>
    <mergeCell ref="A526:A530"/>
    <mergeCell ref="B526:B530"/>
    <mergeCell ref="C526:C530"/>
    <mergeCell ref="A531:A536"/>
    <mergeCell ref="B531:B536"/>
    <mergeCell ref="C531:C536"/>
    <mergeCell ref="A486:A490"/>
    <mergeCell ref="B486:B490"/>
    <mergeCell ref="C506:C510"/>
    <mergeCell ref="A521:A525"/>
    <mergeCell ref="B521:B525"/>
    <mergeCell ref="C521:C525"/>
    <mergeCell ref="A573:A577"/>
    <mergeCell ref="B573:B577"/>
    <mergeCell ref="C573:C577"/>
    <mergeCell ref="A567:A572"/>
    <mergeCell ref="B567:B572"/>
    <mergeCell ref="C567:C572"/>
    <mergeCell ref="A511:A515"/>
    <mergeCell ref="B511:B515"/>
    <mergeCell ref="C511:C515"/>
    <mergeCell ref="A547:A551"/>
    <mergeCell ref="B547:B551"/>
    <mergeCell ref="C547:C551"/>
    <mergeCell ref="A537:A541"/>
    <mergeCell ref="B537:B541"/>
    <mergeCell ref="C537:C541"/>
    <mergeCell ref="A542:A546"/>
    <mergeCell ref="B542:B546"/>
    <mergeCell ref="C542:C546"/>
    <mergeCell ref="A562:A566"/>
    <mergeCell ref="B562:B566"/>
    <mergeCell ref="C562:C566"/>
    <mergeCell ref="A516:A520"/>
    <mergeCell ref="B516:B520"/>
    <mergeCell ref="C516:C520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2020-06-25T08:24:14Z</dcterms:modified>
</cp:coreProperties>
</file>