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8" windowWidth="15120" windowHeight="7896"/>
  </bookViews>
  <sheets>
    <sheet name="приложение 5" sheetId="4" r:id="rId1"/>
  </sheets>
  <calcPr calcId="124519"/>
</workbook>
</file>

<file path=xl/calcChain.xml><?xml version="1.0" encoding="utf-8"?>
<calcChain xmlns="http://schemas.openxmlformats.org/spreadsheetml/2006/main">
  <c r="E236" i="4"/>
  <c r="E235"/>
  <c r="E234"/>
  <c r="E233"/>
  <c r="E239"/>
  <c r="E241"/>
  <c r="E240"/>
  <c r="G228"/>
  <c r="H228"/>
  <c r="I228"/>
  <c r="J228"/>
  <c r="K228"/>
  <c r="F228"/>
  <c r="E228" s="1"/>
  <c r="E230"/>
  <c r="E220"/>
  <c r="E221"/>
  <c r="E222"/>
  <c r="E219"/>
  <c r="E215"/>
  <c r="E216"/>
  <c r="E217"/>
  <c r="E214"/>
  <c r="E211"/>
  <c r="E212"/>
  <c r="E210"/>
  <c r="E206"/>
  <c r="E205"/>
  <c r="E204"/>
  <c r="E201"/>
  <c r="E200"/>
  <c r="E199"/>
  <c r="E196"/>
  <c r="E195"/>
  <c r="E188"/>
  <c r="E187"/>
  <c r="E182"/>
  <c r="E183"/>
  <c r="E181"/>
  <c r="E176"/>
  <c r="G159"/>
  <c r="H159"/>
  <c r="I159"/>
  <c r="F159"/>
  <c r="E159" s="1"/>
  <c r="J159"/>
  <c r="E161"/>
  <c r="E163"/>
  <c r="E162"/>
  <c r="E158"/>
  <c r="E157"/>
  <c r="E153"/>
  <c r="E152"/>
  <c r="E151"/>
  <c r="E148"/>
  <c r="E147"/>
  <c r="E143"/>
  <c r="E142"/>
  <c r="E138"/>
  <c r="E137"/>
  <c r="E99"/>
  <c r="E94" l="1"/>
  <c r="E84"/>
  <c r="E89"/>
  <c r="E85"/>
  <c r="F19"/>
  <c r="E39"/>
  <c r="E38"/>
  <c r="E238"/>
  <c r="E225"/>
  <c r="E213"/>
  <c r="E209"/>
  <c r="E242"/>
  <c r="E237"/>
  <c r="E186"/>
  <c r="E185"/>
  <c r="J184"/>
  <c r="I184"/>
  <c r="H184"/>
  <c r="G184"/>
  <c r="F184"/>
  <c r="E180"/>
  <c r="J179"/>
  <c r="I179"/>
  <c r="H179"/>
  <c r="G179"/>
  <c r="F179"/>
  <c r="E178"/>
  <c r="E177"/>
  <c r="E175"/>
  <c r="J174"/>
  <c r="I174"/>
  <c r="H174"/>
  <c r="G174"/>
  <c r="F174"/>
  <c r="E170"/>
  <c r="E165"/>
  <c r="E173"/>
  <c r="E172"/>
  <c r="E171"/>
  <c r="J169"/>
  <c r="I169"/>
  <c r="H169"/>
  <c r="G169"/>
  <c r="F169"/>
  <c r="E168"/>
  <c r="E167"/>
  <c r="E166"/>
  <c r="J164"/>
  <c r="I164"/>
  <c r="H164"/>
  <c r="G164"/>
  <c r="F164"/>
  <c r="E160"/>
  <c r="E156"/>
  <c r="E155"/>
  <c r="J154"/>
  <c r="I154"/>
  <c r="H154"/>
  <c r="G154"/>
  <c r="F154"/>
  <c r="E150"/>
  <c r="J149"/>
  <c r="I149"/>
  <c r="H149"/>
  <c r="G149"/>
  <c r="F149"/>
  <c r="E146"/>
  <c r="E140"/>
  <c r="E130"/>
  <c r="G129"/>
  <c r="H129"/>
  <c r="I129"/>
  <c r="J129"/>
  <c r="F129"/>
  <c r="K129"/>
  <c r="E145"/>
  <c r="J144"/>
  <c r="I144"/>
  <c r="H144"/>
  <c r="G144"/>
  <c r="F144"/>
  <c r="E141"/>
  <c r="J139"/>
  <c r="I139"/>
  <c r="H139"/>
  <c r="G139"/>
  <c r="F139"/>
  <c r="E136"/>
  <c r="J134"/>
  <c r="I134"/>
  <c r="H134"/>
  <c r="G134"/>
  <c r="F134"/>
  <c r="E121"/>
  <c r="E120"/>
  <c r="E119"/>
  <c r="J118"/>
  <c r="I118"/>
  <c r="H118"/>
  <c r="G118"/>
  <c r="F118"/>
  <c r="E116"/>
  <c r="E115"/>
  <c r="E114"/>
  <c r="J113"/>
  <c r="I113"/>
  <c r="H113"/>
  <c r="G113"/>
  <c r="F113"/>
  <c r="E111"/>
  <c r="E110"/>
  <c r="E109"/>
  <c r="J108"/>
  <c r="I108"/>
  <c r="H108"/>
  <c r="G108"/>
  <c r="F108"/>
  <c r="F103"/>
  <c r="G103"/>
  <c r="H103"/>
  <c r="I103"/>
  <c r="J103"/>
  <c r="E104"/>
  <c r="E105"/>
  <c r="E106"/>
  <c r="E66"/>
  <c r="E65"/>
  <c r="E64"/>
  <c r="E63"/>
  <c r="E62"/>
  <c r="K61"/>
  <c r="J61"/>
  <c r="I61"/>
  <c r="H61"/>
  <c r="G61"/>
  <c r="F61"/>
  <c r="E60"/>
  <c r="E59"/>
  <c r="E58"/>
  <c r="E57"/>
  <c r="E56"/>
  <c r="K55"/>
  <c r="J55"/>
  <c r="I55"/>
  <c r="H55"/>
  <c r="G55"/>
  <c r="F55"/>
  <c r="E54"/>
  <c r="E53"/>
  <c r="E52"/>
  <c r="E51"/>
  <c r="E50"/>
  <c r="K49"/>
  <c r="J49"/>
  <c r="I49"/>
  <c r="H49"/>
  <c r="G49"/>
  <c r="F49"/>
  <c r="E48"/>
  <c r="E47"/>
  <c r="E46"/>
  <c r="E45"/>
  <c r="E44"/>
  <c r="K43"/>
  <c r="J43"/>
  <c r="I43"/>
  <c r="H43"/>
  <c r="G43"/>
  <c r="F43"/>
  <c r="E42"/>
  <c r="E41"/>
  <c r="E40"/>
  <c r="K37"/>
  <c r="J37"/>
  <c r="I37"/>
  <c r="H37"/>
  <c r="G37"/>
  <c r="F37"/>
  <c r="F67"/>
  <c r="E36"/>
  <c r="E35"/>
  <c r="E34"/>
  <c r="E33"/>
  <c r="E32"/>
  <c r="K31"/>
  <c r="J31"/>
  <c r="I31"/>
  <c r="H31"/>
  <c r="G31"/>
  <c r="F31"/>
  <c r="E31" s="1"/>
  <c r="G67"/>
  <c r="H67"/>
  <c r="I67"/>
  <c r="J67"/>
  <c r="K67"/>
  <c r="E68"/>
  <c r="E69"/>
  <c r="E70"/>
  <c r="E71"/>
  <c r="E72"/>
  <c r="E128"/>
  <c r="E127"/>
  <c r="E126"/>
  <c r="E125"/>
  <c r="E124"/>
  <c r="K123"/>
  <c r="J123"/>
  <c r="I123"/>
  <c r="H123"/>
  <c r="G123"/>
  <c r="F123"/>
  <c r="E197"/>
  <c r="E194"/>
  <c r="E193"/>
  <c r="J192"/>
  <c r="I192"/>
  <c r="H192"/>
  <c r="G192"/>
  <c r="F192"/>
  <c r="K83"/>
  <c r="J83"/>
  <c r="I83"/>
  <c r="H83"/>
  <c r="G83"/>
  <c r="F83"/>
  <c r="E129" l="1"/>
  <c r="E149"/>
  <c r="E108"/>
  <c r="E134"/>
  <c r="E139"/>
  <c r="E144"/>
  <c r="E49"/>
  <c r="E154"/>
  <c r="E184"/>
  <c r="E174"/>
  <c r="E169"/>
  <c r="E164"/>
  <c r="E123"/>
  <c r="E118"/>
  <c r="E113"/>
  <c r="E103"/>
  <c r="E61"/>
  <c r="E55"/>
  <c r="E43"/>
  <c r="E37"/>
  <c r="E192"/>
  <c r="E67"/>
  <c r="E83"/>
  <c r="E102" l="1"/>
  <c r="E101"/>
  <c r="E100"/>
  <c r="E91"/>
  <c r="E90"/>
  <c r="J88"/>
  <c r="I88"/>
  <c r="H88"/>
  <c r="G88"/>
  <c r="F88"/>
  <c r="F93"/>
  <c r="G93"/>
  <c r="H93"/>
  <c r="I93"/>
  <c r="J93"/>
  <c r="E95"/>
  <c r="E96"/>
  <c r="E82"/>
  <c r="E81"/>
  <c r="E80"/>
  <c r="E79"/>
  <c r="K78"/>
  <c r="J78"/>
  <c r="I78"/>
  <c r="H78"/>
  <c r="G78"/>
  <c r="F78"/>
  <c r="E87"/>
  <c r="E86"/>
  <c r="E88" l="1"/>
  <c r="E93"/>
  <c r="E78"/>
  <c r="E232"/>
  <c r="E231"/>
  <c r="E229"/>
  <c r="E227"/>
  <c r="E226"/>
  <c r="J218"/>
  <c r="I218"/>
  <c r="H218"/>
  <c r="G218"/>
  <c r="F218"/>
  <c r="J208"/>
  <c r="I208"/>
  <c r="H208"/>
  <c r="G208"/>
  <c r="F208"/>
  <c r="E207"/>
  <c r="E202"/>
  <c r="J198"/>
  <c r="I198"/>
  <c r="H198"/>
  <c r="G198"/>
  <c r="F198"/>
  <c r="E131"/>
  <c r="E77"/>
  <c r="E76"/>
  <c r="E75"/>
  <c r="E74"/>
  <c r="K73"/>
  <c r="J73"/>
  <c r="I73"/>
  <c r="H73"/>
  <c r="G73"/>
  <c r="F73"/>
  <c r="E30"/>
  <c r="E29"/>
  <c r="E28"/>
  <c r="E27"/>
  <c r="E26"/>
  <c r="K25"/>
  <c r="J25"/>
  <c r="I25"/>
  <c r="H25"/>
  <c r="G25"/>
  <c r="F25"/>
  <c r="E24"/>
  <c r="E23"/>
  <c r="E22"/>
  <c r="E21"/>
  <c r="E20"/>
  <c r="E18"/>
  <c r="E17"/>
  <c r="E16"/>
  <c r="E15"/>
  <c r="E14"/>
  <c r="K19"/>
  <c r="J19"/>
  <c r="I19"/>
  <c r="H19"/>
  <c r="G19"/>
  <c r="K13"/>
  <c r="J13"/>
  <c r="I13"/>
  <c r="H13"/>
  <c r="G13"/>
  <c r="F13"/>
  <c r="E218" l="1"/>
  <c r="E208"/>
  <c r="E198"/>
  <c r="E13"/>
  <c r="E19"/>
  <c r="G98"/>
  <c r="I98"/>
  <c r="F98"/>
  <c r="H98"/>
  <c r="J98"/>
  <c r="E73"/>
  <c r="E25"/>
  <c r="E98" l="1"/>
</calcChain>
</file>

<file path=xl/sharedStrings.xml><?xml version="1.0" encoding="utf-8"?>
<sst xmlns="http://schemas.openxmlformats.org/spreadsheetml/2006/main" count="371" uniqueCount="99">
  <si>
    <t xml:space="preserve">Сведения о составе и значениях целевых показателей муниципальной программы
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</si>
  <si>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</si>
  <si>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</si>
  <si>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</si>
  <si>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</si>
  <si>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</si>
  <si>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</si>
  <si>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</si>
  <si>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</si>
  <si>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</si>
  <si>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</si>
  <si>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</si>
  <si>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</si>
  <si>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</si>
  <si>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</si>
  <si>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</si>
  <si>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</si>
  <si>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</si>
  <si>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</si>
  <si>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</si>
  <si>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</si>
  <si>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</si>
  <si>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</si>
  <si>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Основное мероприятие 1</t>
  </si>
  <si>
    <t>Подпрограмма 1</t>
  </si>
  <si>
    <t>Основное мероприятие 2</t>
  </si>
  <si>
    <t>Основное мероприятие 3</t>
  </si>
  <si>
    <t>Основное мероприятие 4</t>
  </si>
  <si>
    <t>Администрация МО «Усть-Коксинский район»</t>
  </si>
  <si>
    <t>Отдел по капиталь-ному строительству и жилищно-коммунальным во-просам</t>
  </si>
  <si>
    <t>Подпрограмма 2</t>
  </si>
  <si>
    <t xml:space="preserve">Администрация МО «Усть-Коксинский район»
Бюджетные учре-ждения МО «Усть-Коксинский район» 
</t>
  </si>
  <si>
    <t>Подпрограмма 3</t>
  </si>
  <si>
    <t xml:space="preserve">Отдел по капиталь-ному строительству и жилищно-коммунальным во-просам;
 сельские поселения
предприятия сферы обращения с отхода-ми;
</t>
  </si>
  <si>
    <t xml:space="preserve">Отдел по капиталь-ному строительству и жилищно-коммунальным во-просам;
 сельские поселения;
МКУ по делам ГО и ЧС
</t>
  </si>
  <si>
    <t xml:space="preserve">Отдел по молодеж-ной политике, физи-ческой культуре и спорту </t>
  </si>
  <si>
    <t>Энергосбережение и повышение энергетической эффективности в коммунальном хояйстве</t>
  </si>
  <si>
    <t xml:space="preserve">Расходы на выплаты по оплате труда работников Управления образования </t>
  </si>
  <si>
    <t xml:space="preserve">Расходы на обеспечение функций работников Управления образования </t>
  </si>
  <si>
    <t xml:space="preserve">Повышение квалификации работников  Управления образования </t>
  </si>
  <si>
    <t>Основное мероприятие 5</t>
  </si>
  <si>
    <t>Обеспечение условий функционирования дошкольных образований</t>
  </si>
  <si>
    <t xml:space="preserve">Обеспечение выплат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</si>
  <si>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 xml:space="preserve">Выплаты ежемесячной надбавки к заработной плате молодым специалистам в муниципальных образовательных организациях </t>
  </si>
  <si>
    <t>Мероприятия по приведению оплаты отдельных категорий граждан в соответствие с федеральным законодательством и законодательством Республики Алтай</t>
  </si>
  <si>
    <t>Основное мероприятие 7</t>
  </si>
  <si>
    <t xml:space="preserve">Обеспечение пожарной безопасности объектов образования </t>
  </si>
  <si>
    <t>Основное мероприятие 8</t>
  </si>
  <si>
    <t>Основное мероприятие 9</t>
  </si>
  <si>
    <t xml:space="preserve">Обеспечение сохранности зданий и сооружений, строительство, реконструкция и капитальных ремонт объектов дошкольного образования </t>
  </si>
  <si>
    <t xml:space="preserve">
Обеспечение условий для предоставление общеобразовательных услуг(питание) 
</t>
  </si>
  <si>
    <t xml:space="preserve">Обеспечение горячим питанием учащихся муниципальных общеобразовательных организаций из малообеспеченных семей </t>
  </si>
  <si>
    <t xml:space="preserve">Выплата ежемесячной надбавки к заработной плате молодым специалистам в муниципальных общеобразовательных организаций  </t>
  </si>
  <si>
    <t xml:space="preserve">Мероприятие по приведению оплаты труда отдельных категорий граждан в соответствие с федеральным законодательством Республики Алтай   </t>
  </si>
  <si>
    <t xml:space="preserve">Обеспечение сохранности зданий и сооружений, строительства, реконструкция и капитальный ремонт объектов образования </t>
  </si>
  <si>
    <t xml:space="preserve">
Обеспечение пожарной безопасности объектов образования 
</t>
  </si>
  <si>
    <t xml:space="preserve">
Обеспечение пожарной безопасности эксплуатации электрооборудования и электрических   
</t>
  </si>
  <si>
    <t xml:space="preserve">Создание в общеобразовательных организациях, расположенных в сельской местности, условий для занятий физической культуры и спортом  </t>
  </si>
  <si>
    <t>Основное мероприятие  12</t>
  </si>
  <si>
    <t xml:space="preserve">Создание дополнительных мест в общеобразовательных организациях </t>
  </si>
  <si>
    <t>Создание условий для развития творческих способностей детей в системе дополнительного образования</t>
  </si>
  <si>
    <t xml:space="preserve">Создание условий для качественного предоставление услуг в сфере отдыха и оздоровления </t>
  </si>
  <si>
    <t xml:space="preserve">Обеспечение пожарной безопасности объектов дополнительного образования </t>
  </si>
  <si>
    <t xml:space="preserve">Обеспечение безопасности эксплуатации электрооборудование и электрических сетей  объектов дополнительного образования </t>
  </si>
  <si>
    <t xml:space="preserve">Мероприятиях по приведению оплаты труда отдельных категорий граждан в соответствии с федеральным законодательством  и законодательством Республики Алтай </t>
  </si>
  <si>
    <t xml:space="preserve">Обеспечение сохранности зданий и сооружений, строительство, реконструкция и капитальный ремонт объектов образования  </t>
  </si>
  <si>
    <t xml:space="preserve">Обеспечение государственных гарантий права граждан на получение общедоступного и бесплатного дошкольного образования в частных дошкольных образовательных организациях, дошкольное,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 общеобразовательным программам </t>
  </si>
  <si>
    <r>
      <t xml:space="preserve">Обеспечение государственных гарантий права граждан на получение общедоступного и бесплатного дошкольного образования в </t>
    </r>
    <r>
      <rPr>
        <b/>
        <sz val="12"/>
        <color theme="1"/>
        <rFont val="Times New Roman"/>
        <family val="1"/>
        <charset val="204"/>
      </rPr>
      <t>частных</t>
    </r>
    <r>
      <rPr>
        <sz val="12"/>
        <color theme="1"/>
        <rFont val="Times New Roman"/>
        <family val="1"/>
        <charset val="204"/>
      </rPr>
      <t xml:space="preserve"> дошкольных образовательных организациях, дошкольное,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 общеобразовательным программам </t>
    </r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</si>
  <si>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</si>
  <si>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Развитие Образования МО "Усть-Коксинский район" Республики Алтай</t>
  </si>
  <si>
    <t>Управление образования МО "Усть-Коксинский район</t>
  </si>
  <si>
    <t>Мероприятие 1</t>
  </si>
  <si>
    <t>Мероприятие 2</t>
  </si>
  <si>
    <t>Мероприятие 3</t>
  </si>
  <si>
    <t>Мероприятие 4</t>
  </si>
  <si>
    <t>Мероприятие 5</t>
  </si>
  <si>
    <t xml:space="preserve">Обеспечение безлопасной эксплуатации электрооборудования и электрических сетей объектов </t>
  </si>
  <si>
    <t xml:space="preserve">Создание дополнительных мест  для детей в возрасте от двух месяцев до трех лет в дошкольных организациях </t>
  </si>
  <si>
    <t xml:space="preserve">«Повышение эффективности управления в  Управлении образования Администрации МО " Усть-Коксинский район РА" </t>
  </si>
  <si>
    <t>Создание условий по обьеспечению реализации муниципальной программы МО "Усть-Коксинский район" Республики Алтай " Развитие образования"</t>
  </si>
  <si>
    <t>Мероприятие Я1</t>
  </si>
  <si>
    <t xml:space="preserve">Обеспечение  деятельности МКУ «Центр по обеспечению ОО» МО «Усть-Коксинский район» Республики Алтай </t>
  </si>
  <si>
    <t xml:space="preserve">Расходы на обеспечение деятельности   МКУ «Центр по обеспечению ОО» МО «Усть-Коксинский район» Республики Алтай </t>
  </si>
  <si>
    <t xml:space="preserve">«Развитие общего образования» </t>
  </si>
  <si>
    <t xml:space="preserve">«Развитие дошкольного образования» </t>
  </si>
  <si>
    <t xml:space="preserve">«Развитие образования» </t>
  </si>
  <si>
    <t xml:space="preserve">Создание условий функционирования общеобразовательных учреждений </t>
  </si>
  <si>
    <t xml:space="preserve"> мероприятие 2</t>
  </si>
  <si>
    <t xml:space="preserve"> мероприятие 4</t>
  </si>
  <si>
    <t xml:space="preserve"> мероприятие S4</t>
  </si>
  <si>
    <t>мероприятие 5</t>
  </si>
  <si>
    <t>Основное мероприятие  3</t>
  </si>
  <si>
    <t>Основное мероприятие  4</t>
  </si>
  <si>
    <t xml:space="preserve"> мероприятие </t>
  </si>
  <si>
    <t xml:space="preserve">«Развитие дополнительного образования» </t>
  </si>
  <si>
    <t>Создание условий для сохранения и развития дополнительного образования  в сфере культуры и искусства</t>
  </si>
  <si>
    <t>Создание условий для сохранения и развития дополнительного образования в МОУДОД Усть-Коксинская ДШИ</t>
  </si>
  <si>
    <t>Создание условий для сохранения и развития дополнительного образования МОУДОД Чендекская ДШИ</t>
  </si>
  <si>
    <t xml:space="preserve">Приложение N 5                                                              к муниципальной программе " Развитие  образования МО "Усть-Коксинский район" Республики Алтай"
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</si>
</sst>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0" fillId="2" borderId="1" xfId="0" applyFill="1" applyBorder="1"/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0" fillId="3" borderId="1" xfId="0" applyFill="1" applyBorder="1"/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4" fillId="4" borderId="1" xfId="0" applyFont="1" applyFill="1" applyBorder="1" applyAlignment="1">
      <alignment horizontal="justify" vertical="top" wrapText="1"/>
    </xf>
    <xf numFmtId="0" fontId="4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0" fillId="4" borderId="1" xfId="0" applyFill="1" applyBorder="1"/>
    <xf numFmtId="0" fontId="4" fillId="0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justify" vertical="top" wrapText="1"/>
    </xf>
    <xf numFmtId="0" fontId="4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/>
    <xf numFmtId="0" fontId="3" fillId="5" borderId="1" xfId="0" applyFont="1" applyFill="1" applyBorder="1" applyAlignment="1">
      <alignment wrapText="1"/>
    </xf>
    <xf numFmtId="0" fontId="0" fillId="5" borderId="1" xfId="0" applyFill="1" applyBorder="1"/>
    <xf numFmtId="0" fontId="0" fillId="6" borderId="1" xfId="0" applyFill="1" applyBorder="1"/>
    <xf numFmtId="0" fontId="3" fillId="0" borderId="6" xfId="0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0" borderId="0" xfId="0" applyAlignment="1">
      <alignment vertical="top"/>
    </xf>
    <xf numFmtId="2" fontId="4" fillId="4" borderId="1" xfId="0" applyNumberFormat="1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0" fillId="4" borderId="0" xfId="0" applyFill="1"/>
    <xf numFmtId="164" fontId="4" fillId="0" borderId="1" xfId="0" applyNumberFormat="1" applyFont="1" applyFill="1" applyBorder="1" applyAlignment="1">
      <alignment horizontal="center" vertical="top" wrapText="1"/>
    </xf>
    <xf numFmtId="0" fontId="0" fillId="5" borderId="0" xfId="0" applyFill="1"/>
    <xf numFmtId="0" fontId="0" fillId="5" borderId="1" xfId="0" applyFill="1" applyBorder="1" applyAlignment="1">
      <alignment vertical="top"/>
    </xf>
    <xf numFmtId="0" fontId="4" fillId="7" borderId="1" xfId="0" applyFont="1" applyFill="1" applyBorder="1" applyAlignment="1">
      <alignment horizontal="justify" vertical="top" wrapText="1"/>
    </xf>
    <xf numFmtId="0" fontId="4" fillId="7" borderId="1" xfId="0" applyFont="1" applyFill="1" applyBorder="1" applyAlignment="1">
      <alignment horizontal="center" vertical="top" wrapText="1"/>
    </xf>
    <xf numFmtId="0" fontId="1" fillId="7" borderId="1" xfId="0" applyFont="1" applyFill="1" applyBorder="1"/>
    <xf numFmtId="0" fontId="0" fillId="7" borderId="1" xfId="0" applyFill="1" applyBorder="1"/>
    <xf numFmtId="0" fontId="0" fillId="7" borderId="0" xfId="0" applyFill="1"/>
    <xf numFmtId="0" fontId="3" fillId="7" borderId="1" xfId="0" applyFont="1" applyFill="1" applyBorder="1" applyAlignment="1">
      <alignment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7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2"/>
  <sheetViews>
    <sheetView tabSelected="1" view="pageBreakPreview" zoomScale="90" zoomScaleSheetLayoutView="90" workbookViewId="0">
      <selection activeCell="M15" sqref="M15"/>
    </sheetView>
  </sheetViews>
  <sheetFormatPr defaultRowHeight="14.4"/>
  <cols>
    <col min="1" max="1" width="17.88671875" customWidth="1"/>
    <col min="2" max="2" width="30.88671875" customWidth="1"/>
    <col min="3" max="3" width="14.33203125" customWidth="1"/>
    <col min="4" max="4" width="13.33203125" customWidth="1"/>
    <col min="5" max="5" width="14.88671875" customWidth="1"/>
    <col min="6" max="6" width="12.33203125" customWidth="1"/>
    <col min="7" max="7" width="12.109375" customWidth="1"/>
    <col min="8" max="8" width="12.33203125" customWidth="1"/>
    <col min="9" max="9" width="11.6640625" customWidth="1"/>
    <col min="10" max="10" width="12.5546875" customWidth="1"/>
    <col min="11" max="11" width="10.5546875" bestFit="1" customWidth="1"/>
  </cols>
  <sheetData>
    <row r="1" spans="1:11" ht="27" customHeight="1">
      <c r="F1" s="67" t="s">
        <v>98</v>
      </c>
      <c r="G1" s="67"/>
      <c r="H1" s="67"/>
      <c r="I1" s="67"/>
      <c r="J1" s="67"/>
      <c r="K1" s="67"/>
    </row>
    <row r="2" spans="1:11" ht="39.6" customHeight="1">
      <c r="F2" s="67"/>
      <c r="G2" s="67"/>
      <c r="H2" s="67"/>
      <c r="I2" s="67"/>
      <c r="J2" s="67"/>
      <c r="K2" s="67"/>
    </row>
    <row r="4" spans="1:11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>
      <c r="A5" s="69" t="s">
        <v>2</v>
      </c>
      <c r="B5" s="69"/>
      <c r="C5" s="69"/>
      <c r="D5" s="80" t="s">
        <v>69</v>
      </c>
      <c r="E5" s="80"/>
      <c r="F5" s="80"/>
      <c r="G5" s="80"/>
      <c r="H5" s="80"/>
      <c r="I5" s="80"/>
      <c r="J5" s="80"/>
      <c r="K5" s="80"/>
    </row>
    <row r="6" spans="1:11">
      <c r="A6" s="69" t="s">
        <v>3</v>
      </c>
      <c r="B6" s="69"/>
      <c r="C6" s="69"/>
      <c r="D6" s="81" t="s">
        <v>70</v>
      </c>
      <c r="E6" s="81"/>
      <c r="F6" s="81"/>
      <c r="G6" s="81"/>
      <c r="H6" s="81"/>
      <c r="I6" s="81"/>
      <c r="J6" s="81"/>
      <c r="K6" s="81"/>
    </row>
    <row r="11" spans="1:11" ht="15.6">
      <c r="A11" s="73" t="s">
        <v>5</v>
      </c>
      <c r="B11" s="70" t="s">
        <v>6</v>
      </c>
      <c r="C11" s="70" t="s">
        <v>7</v>
      </c>
      <c r="D11" s="70" t="s">
        <v>8</v>
      </c>
      <c r="E11" s="1"/>
      <c r="F11" s="72" t="s">
        <v>9</v>
      </c>
      <c r="G11" s="72"/>
      <c r="H11" s="72"/>
      <c r="I11" s="72"/>
      <c r="J11" s="72"/>
      <c r="K11" s="72"/>
    </row>
    <row r="12" spans="1:11" ht="15.6">
      <c r="A12" s="74"/>
      <c r="B12" s="71"/>
      <c r="C12" s="71"/>
      <c r="D12" s="71"/>
      <c r="E12" s="3" t="s">
        <v>16</v>
      </c>
      <c r="F12" s="2" t="s">
        <v>10</v>
      </c>
      <c r="G12" s="2" t="s">
        <v>11</v>
      </c>
      <c r="H12" s="2" t="s">
        <v>12</v>
      </c>
      <c r="I12" s="2" t="s">
        <v>13</v>
      </c>
      <c r="J12" s="2" t="s">
        <v>14</v>
      </c>
      <c r="K12" s="2" t="s">
        <v>15</v>
      </c>
    </row>
    <row r="13" spans="1:11" ht="15.6">
      <c r="A13" s="75" t="s">
        <v>1</v>
      </c>
      <c r="B13" s="75" t="s">
        <v>85</v>
      </c>
      <c r="C13" s="75" t="s">
        <v>28</v>
      </c>
      <c r="D13" s="4" t="s">
        <v>22</v>
      </c>
      <c r="E13" s="8">
        <f>F13+G13+H13+I13+J13+K13</f>
        <v>4250827.32</v>
      </c>
      <c r="F13" s="5">
        <f>F14+F15+F16+F17+F18</f>
        <v>876610.58000000007</v>
      </c>
      <c r="G13" s="5">
        <f t="shared" ref="G13:K13" si="0">G14+G15+G16+G17+G18</f>
        <v>973512.21000000008</v>
      </c>
      <c r="H13" s="5">
        <f t="shared" si="0"/>
        <v>705712.54</v>
      </c>
      <c r="I13" s="5">
        <f t="shared" si="0"/>
        <v>564997.33000000007</v>
      </c>
      <c r="J13" s="5">
        <f t="shared" si="0"/>
        <v>564997.33000000007</v>
      </c>
      <c r="K13" s="5">
        <f t="shared" si="0"/>
        <v>564997.33000000007</v>
      </c>
    </row>
    <row r="14" spans="1:11" ht="62.4">
      <c r="A14" s="75"/>
      <c r="B14" s="75"/>
      <c r="C14" s="75"/>
      <c r="D14" s="6" t="s">
        <v>17</v>
      </c>
      <c r="E14" s="8">
        <f t="shared" ref="E14:E18" si="1">F14+G14+H14+I14+J14+K14</f>
        <v>913739.35</v>
      </c>
      <c r="F14" s="32">
        <v>154017.71</v>
      </c>
      <c r="G14" s="32">
        <v>154943.01</v>
      </c>
      <c r="H14" s="32">
        <v>152265.01999999999</v>
      </c>
      <c r="I14" s="32">
        <v>150837.87</v>
      </c>
      <c r="J14" s="32">
        <v>150837.87</v>
      </c>
      <c r="K14" s="32">
        <v>150837.87</v>
      </c>
    </row>
    <row r="15" spans="1:11" ht="82.2" customHeight="1">
      <c r="A15" s="75"/>
      <c r="B15" s="75"/>
      <c r="C15" s="75"/>
      <c r="D15" s="6" t="s">
        <v>18</v>
      </c>
      <c r="E15" s="8">
        <f t="shared" si="1"/>
        <v>2474549.6</v>
      </c>
      <c r="F15" s="33">
        <v>414693.06</v>
      </c>
      <c r="G15" s="33">
        <v>422766.06</v>
      </c>
      <c r="H15" s="33">
        <v>412054.1</v>
      </c>
      <c r="I15" s="33">
        <v>408345.46</v>
      </c>
      <c r="J15" s="33">
        <v>408345.46</v>
      </c>
      <c r="K15" s="33">
        <v>408345.46</v>
      </c>
    </row>
    <row r="16" spans="1:11" ht="62.4">
      <c r="A16" s="75"/>
      <c r="B16" s="75"/>
      <c r="C16" s="75"/>
      <c r="D16" s="6" t="s">
        <v>19</v>
      </c>
      <c r="E16" s="8">
        <f t="shared" si="1"/>
        <v>862538.37</v>
      </c>
      <c r="F16" s="33">
        <v>307899.81</v>
      </c>
      <c r="G16" s="33">
        <v>395803.14</v>
      </c>
      <c r="H16" s="33">
        <v>141393.42000000001</v>
      </c>
      <c r="I16" s="33">
        <v>5814</v>
      </c>
      <c r="J16" s="33">
        <v>5814</v>
      </c>
      <c r="K16" s="33">
        <v>5814</v>
      </c>
    </row>
    <row r="17" spans="1:12" ht="78">
      <c r="A17" s="75"/>
      <c r="B17" s="75"/>
      <c r="C17" s="75"/>
      <c r="D17" s="6" t="s">
        <v>20</v>
      </c>
      <c r="E17" s="8">
        <f t="shared" si="1"/>
        <v>0</v>
      </c>
      <c r="F17" s="7"/>
      <c r="G17" s="7"/>
      <c r="H17" s="7"/>
      <c r="I17" s="7"/>
      <c r="J17" s="7"/>
      <c r="K17" s="7"/>
    </row>
    <row r="18" spans="1:12" ht="46.8">
      <c r="A18" s="75"/>
      <c r="B18" s="75"/>
      <c r="C18" s="75"/>
      <c r="D18" s="6" t="s">
        <v>21</v>
      </c>
      <c r="E18" s="8">
        <f t="shared" si="1"/>
        <v>0</v>
      </c>
      <c r="F18" s="7"/>
      <c r="G18" s="7"/>
      <c r="H18" s="7"/>
      <c r="I18" s="7"/>
      <c r="J18" s="7"/>
      <c r="K18" s="7"/>
    </row>
    <row r="19" spans="1:12" ht="15.6">
      <c r="A19" s="58" t="s">
        <v>4</v>
      </c>
      <c r="B19" s="58" t="s">
        <v>79</v>
      </c>
      <c r="C19" s="76" t="s">
        <v>28</v>
      </c>
      <c r="D19" s="9" t="s">
        <v>22</v>
      </c>
      <c r="E19" s="10">
        <f>F19+G19+H19+I19+J19+K19</f>
        <v>129058.55999999998</v>
      </c>
      <c r="F19" s="11">
        <f>F20+F21+F22+F23+F24</f>
        <v>21509.759999999998</v>
      </c>
      <c r="G19" s="11">
        <f t="shared" ref="G19" si="2">G20+G21+G22+G23+G24</f>
        <v>21509.759999999998</v>
      </c>
      <c r="H19" s="11">
        <f t="shared" ref="H19" si="3">H20+H21+H22+H23+H24</f>
        <v>21509.759999999998</v>
      </c>
      <c r="I19" s="11">
        <f t="shared" ref="I19" si="4">I20+I21+I22+I23+I24</f>
        <v>21509.759999999998</v>
      </c>
      <c r="J19" s="11">
        <f t="shared" ref="J19" si="5">J20+J21+J22+J23+J24</f>
        <v>21509.759999999998</v>
      </c>
      <c r="K19" s="11">
        <f t="shared" ref="K19" si="6">K20+K21+K22+K23+K24</f>
        <v>21509.759999999998</v>
      </c>
    </row>
    <row r="20" spans="1:12" ht="62.4">
      <c r="A20" s="58"/>
      <c r="B20" s="58"/>
      <c r="C20" s="76"/>
      <c r="D20" s="12" t="s">
        <v>17</v>
      </c>
      <c r="E20" s="10">
        <f t="shared" ref="E20:E24" si="7">F20+G20+H20+I20+J20+K20</f>
        <v>103494.6</v>
      </c>
      <c r="F20" s="34">
        <v>17249.099999999999</v>
      </c>
      <c r="G20" s="34">
        <v>17249.099999999999</v>
      </c>
      <c r="H20" s="34">
        <v>17249.099999999999</v>
      </c>
      <c r="I20" s="34">
        <v>17249.099999999999</v>
      </c>
      <c r="J20" s="34">
        <v>17249.099999999999</v>
      </c>
      <c r="K20" s="34">
        <v>17249.099999999999</v>
      </c>
    </row>
    <row r="21" spans="1:12" ht="93.6">
      <c r="A21" s="58"/>
      <c r="B21" s="58"/>
      <c r="C21" s="76"/>
      <c r="D21" s="12" t="s">
        <v>18</v>
      </c>
      <c r="E21" s="10">
        <f t="shared" si="7"/>
        <v>25563.96</v>
      </c>
      <c r="F21" s="34">
        <v>4260.66</v>
      </c>
      <c r="G21" s="34">
        <v>4260.66</v>
      </c>
      <c r="H21" s="34">
        <v>4260.66</v>
      </c>
      <c r="I21" s="34">
        <v>4260.66</v>
      </c>
      <c r="J21" s="34">
        <v>4260.66</v>
      </c>
      <c r="K21" s="34">
        <v>4260.66</v>
      </c>
    </row>
    <row r="22" spans="1:12" ht="62.4">
      <c r="A22" s="58"/>
      <c r="B22" s="58"/>
      <c r="C22" s="76"/>
      <c r="D22" s="12" t="s">
        <v>19</v>
      </c>
      <c r="E22" s="10">
        <f t="shared" si="7"/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5"/>
    </row>
    <row r="23" spans="1:12" ht="78">
      <c r="A23" s="58"/>
      <c r="B23" s="58"/>
      <c r="C23" s="76"/>
      <c r="D23" s="12" t="s">
        <v>20</v>
      </c>
      <c r="E23" s="10">
        <f t="shared" si="7"/>
        <v>0</v>
      </c>
      <c r="F23" s="13"/>
      <c r="G23" s="13"/>
      <c r="H23" s="13"/>
      <c r="I23" s="13"/>
      <c r="J23" s="13"/>
      <c r="K23" s="13"/>
    </row>
    <row r="24" spans="1:12" ht="46.8">
      <c r="A24" s="58"/>
      <c r="B24" s="58"/>
      <c r="C24" s="76"/>
      <c r="D24" s="12" t="s">
        <v>21</v>
      </c>
      <c r="E24" s="10">
        <f t="shared" si="7"/>
        <v>0</v>
      </c>
      <c r="F24" s="13"/>
      <c r="G24" s="13"/>
      <c r="H24" s="13"/>
      <c r="I24" s="13"/>
      <c r="J24" s="13"/>
      <c r="K24" s="13"/>
    </row>
    <row r="25" spans="1:12" ht="15.6">
      <c r="A25" s="58" t="s">
        <v>23</v>
      </c>
      <c r="B25" s="58" t="s">
        <v>78</v>
      </c>
      <c r="C25" s="60" t="s">
        <v>28</v>
      </c>
      <c r="D25" s="14" t="s">
        <v>22</v>
      </c>
      <c r="E25" s="15">
        <f>F25+G25+H25+I25+J25+K25</f>
        <v>2400</v>
      </c>
      <c r="F25" s="16">
        <f>F26+F27+F28+F29+F30</f>
        <v>400</v>
      </c>
      <c r="G25" s="16">
        <f t="shared" ref="G25" si="8">G26+G27+G28+G29+G30</f>
        <v>400</v>
      </c>
      <c r="H25" s="16">
        <f t="shared" ref="H25" si="9">H26+H27+H28+H29+H30</f>
        <v>400</v>
      </c>
      <c r="I25" s="16">
        <f t="shared" ref="I25" si="10">I26+I27+I28+I29+I30</f>
        <v>400</v>
      </c>
      <c r="J25" s="16">
        <f t="shared" ref="J25" si="11">J26+J27+J28+J29+J30</f>
        <v>400</v>
      </c>
      <c r="K25" s="16">
        <f t="shared" ref="K25" si="12">K26+K27+K28+K29+K30</f>
        <v>400</v>
      </c>
    </row>
    <row r="26" spans="1:12" ht="62.4">
      <c r="A26" s="58"/>
      <c r="B26" s="58"/>
      <c r="C26" s="60"/>
      <c r="D26" s="17" t="s">
        <v>17</v>
      </c>
      <c r="E26" s="15">
        <f t="shared" ref="E26:E30" si="13">F26+G26+H26+I26+J26+K26</f>
        <v>2400</v>
      </c>
      <c r="F26" s="18">
        <v>400</v>
      </c>
      <c r="G26" s="18">
        <v>400</v>
      </c>
      <c r="H26" s="18">
        <v>400</v>
      </c>
      <c r="I26" s="18">
        <v>400</v>
      </c>
      <c r="J26" s="18">
        <v>400</v>
      </c>
      <c r="K26" s="18">
        <v>400</v>
      </c>
    </row>
    <row r="27" spans="1:12" ht="93.6">
      <c r="A27" s="58"/>
      <c r="B27" s="58"/>
      <c r="C27" s="60"/>
      <c r="D27" s="17" t="s">
        <v>18</v>
      </c>
      <c r="E27" s="15">
        <f t="shared" si="13"/>
        <v>0</v>
      </c>
      <c r="F27" s="18"/>
      <c r="G27" s="18"/>
      <c r="H27" s="18"/>
      <c r="I27" s="18"/>
      <c r="J27" s="18"/>
      <c r="K27" s="18"/>
    </row>
    <row r="28" spans="1:12" ht="62.4">
      <c r="A28" s="58"/>
      <c r="B28" s="58"/>
      <c r="C28" s="60"/>
      <c r="D28" s="17" t="s">
        <v>19</v>
      </c>
      <c r="E28" s="15">
        <f t="shared" si="13"/>
        <v>0</v>
      </c>
      <c r="F28" s="18"/>
      <c r="G28" s="18"/>
      <c r="H28" s="18"/>
      <c r="I28" s="18"/>
      <c r="J28" s="18"/>
      <c r="K28" s="18"/>
    </row>
    <row r="29" spans="1:12" ht="78">
      <c r="A29" s="58"/>
      <c r="B29" s="58"/>
      <c r="C29" s="60"/>
      <c r="D29" s="17" t="s">
        <v>20</v>
      </c>
      <c r="E29" s="15">
        <f t="shared" si="13"/>
        <v>0</v>
      </c>
      <c r="F29" s="18"/>
      <c r="G29" s="18"/>
      <c r="H29" s="18"/>
      <c r="I29" s="18"/>
      <c r="J29" s="18"/>
      <c r="K29" s="18"/>
    </row>
    <row r="30" spans="1:12" ht="46.8">
      <c r="A30" s="58"/>
      <c r="B30" s="58"/>
      <c r="C30" s="60"/>
      <c r="D30" s="17" t="s">
        <v>21</v>
      </c>
      <c r="E30" s="15">
        <f t="shared" si="13"/>
        <v>0</v>
      </c>
      <c r="F30" s="18"/>
      <c r="G30" s="18"/>
      <c r="H30" s="18"/>
      <c r="I30" s="18"/>
      <c r="J30" s="18"/>
      <c r="K30" s="18"/>
    </row>
    <row r="31" spans="1:12" ht="15.6">
      <c r="A31" s="58" t="s">
        <v>80</v>
      </c>
      <c r="B31" s="58" t="s">
        <v>37</v>
      </c>
      <c r="C31" s="60" t="s">
        <v>28</v>
      </c>
      <c r="D31" s="14" t="s">
        <v>22</v>
      </c>
      <c r="E31" s="15">
        <f>F31+G31+H31+I31+J31+K31</f>
        <v>6600</v>
      </c>
      <c r="F31" s="16">
        <f t="shared" ref="F31:K31" si="14">F32+F33+F34+F35+F36</f>
        <v>1100</v>
      </c>
      <c r="G31" s="16">
        <f t="shared" si="14"/>
        <v>1100</v>
      </c>
      <c r="H31" s="16">
        <f t="shared" si="14"/>
        <v>1100</v>
      </c>
      <c r="I31" s="16">
        <f t="shared" si="14"/>
        <v>1100</v>
      </c>
      <c r="J31" s="16">
        <f t="shared" si="14"/>
        <v>1100</v>
      </c>
      <c r="K31" s="16">
        <f t="shared" si="14"/>
        <v>1100</v>
      </c>
    </row>
    <row r="32" spans="1:12" ht="62.4">
      <c r="A32" s="58"/>
      <c r="B32" s="58"/>
      <c r="C32" s="60"/>
      <c r="D32" s="17" t="s">
        <v>17</v>
      </c>
      <c r="E32" s="15">
        <f t="shared" ref="E32:E36" si="15">F32+G32+H32+I32+J32+K32</f>
        <v>6600</v>
      </c>
      <c r="F32" s="18">
        <v>1100</v>
      </c>
      <c r="G32" s="18">
        <v>1100</v>
      </c>
      <c r="H32" s="18">
        <v>1100</v>
      </c>
      <c r="I32" s="18">
        <v>1100</v>
      </c>
      <c r="J32" s="18">
        <v>1100</v>
      </c>
      <c r="K32" s="18">
        <v>1100</v>
      </c>
    </row>
    <row r="33" spans="1:11" ht="93.6">
      <c r="A33" s="58"/>
      <c r="B33" s="58"/>
      <c r="C33" s="60"/>
      <c r="D33" s="17" t="s">
        <v>18</v>
      </c>
      <c r="E33" s="15">
        <f t="shared" si="15"/>
        <v>0</v>
      </c>
      <c r="F33" s="18"/>
      <c r="G33" s="18"/>
      <c r="H33" s="18"/>
      <c r="I33" s="18"/>
      <c r="J33" s="18"/>
      <c r="K33" s="18"/>
    </row>
    <row r="34" spans="1:11" ht="62.4">
      <c r="A34" s="58"/>
      <c r="B34" s="58"/>
      <c r="C34" s="60"/>
      <c r="D34" s="17" t="s">
        <v>19</v>
      </c>
      <c r="E34" s="15">
        <f t="shared" si="15"/>
        <v>0</v>
      </c>
      <c r="F34" s="18"/>
      <c r="G34" s="18"/>
      <c r="H34" s="18"/>
      <c r="I34" s="18"/>
      <c r="J34" s="18"/>
      <c r="K34" s="18"/>
    </row>
    <row r="35" spans="1:11" ht="78">
      <c r="A35" s="58"/>
      <c r="B35" s="58"/>
      <c r="C35" s="60"/>
      <c r="D35" s="17" t="s">
        <v>20</v>
      </c>
      <c r="E35" s="15">
        <f t="shared" si="15"/>
        <v>0</v>
      </c>
      <c r="F35" s="18"/>
      <c r="G35" s="18"/>
      <c r="H35" s="18"/>
      <c r="I35" s="18"/>
      <c r="J35" s="18"/>
      <c r="K35" s="18"/>
    </row>
    <row r="36" spans="1:11" ht="46.8">
      <c r="A36" s="58"/>
      <c r="B36" s="58"/>
      <c r="C36" s="60"/>
      <c r="D36" s="17" t="s">
        <v>21</v>
      </c>
      <c r="E36" s="15">
        <f t="shared" si="15"/>
        <v>0</v>
      </c>
      <c r="F36" s="18"/>
      <c r="G36" s="18"/>
      <c r="H36" s="18"/>
      <c r="I36" s="18"/>
      <c r="J36" s="18"/>
      <c r="K36" s="18"/>
    </row>
    <row r="37" spans="1:11" ht="15.6">
      <c r="A37" s="58" t="s">
        <v>80</v>
      </c>
      <c r="B37" s="58" t="s">
        <v>38</v>
      </c>
      <c r="C37" s="60" t="s">
        <v>28</v>
      </c>
      <c r="D37" s="14" t="s">
        <v>22</v>
      </c>
      <c r="E37" s="15">
        <f>F37+G37+H37+I37+J37+K37</f>
        <v>39824.5</v>
      </c>
      <c r="F37" s="16">
        <f t="shared" ref="F37:K37" si="16">F38+F39+F40+F41+F42</f>
        <v>6134.9</v>
      </c>
      <c r="G37" s="16">
        <f t="shared" si="16"/>
        <v>6134.9</v>
      </c>
      <c r="H37" s="16">
        <f t="shared" si="16"/>
        <v>6134.9</v>
      </c>
      <c r="I37" s="16">
        <f t="shared" si="16"/>
        <v>6134.9</v>
      </c>
      <c r="J37" s="16">
        <f t="shared" si="16"/>
        <v>6134.9</v>
      </c>
      <c r="K37" s="16">
        <f t="shared" si="16"/>
        <v>9150</v>
      </c>
    </row>
    <row r="38" spans="1:11" ht="62.4">
      <c r="A38" s="58"/>
      <c r="B38" s="58"/>
      <c r="C38" s="60"/>
      <c r="D38" s="17" t="s">
        <v>17</v>
      </c>
      <c r="E38" s="15">
        <f t="shared" ref="E38" si="17">F38+G38+H38+I38+J38+K38</f>
        <v>39824.5</v>
      </c>
      <c r="F38" s="18">
        <v>6134.9</v>
      </c>
      <c r="G38" s="18">
        <v>6134.9</v>
      </c>
      <c r="H38" s="18">
        <v>6134.9</v>
      </c>
      <c r="I38" s="18">
        <v>6134.9</v>
      </c>
      <c r="J38" s="18">
        <v>6134.9</v>
      </c>
      <c r="K38" s="18">
        <v>9150</v>
      </c>
    </row>
    <row r="39" spans="1:11" ht="93.6">
      <c r="A39" s="58"/>
      <c r="B39" s="58"/>
      <c r="C39" s="60"/>
      <c r="D39" s="17" t="s">
        <v>18</v>
      </c>
      <c r="E39" s="15">
        <f t="shared" ref="E39:E42" si="18">F39+G39+H39+I39+J39+K39</f>
        <v>0</v>
      </c>
      <c r="F39" s="18"/>
      <c r="G39" s="18"/>
      <c r="H39" s="18"/>
      <c r="I39" s="18"/>
      <c r="J39" s="18"/>
      <c r="K39" s="18"/>
    </row>
    <row r="40" spans="1:11" ht="62.4">
      <c r="A40" s="58"/>
      <c r="B40" s="58"/>
      <c r="C40" s="60"/>
      <c r="D40" s="17" t="s">
        <v>19</v>
      </c>
      <c r="E40" s="15">
        <f t="shared" si="18"/>
        <v>0</v>
      </c>
      <c r="F40" s="18"/>
      <c r="G40" s="18"/>
      <c r="H40" s="18"/>
      <c r="I40" s="18"/>
      <c r="J40" s="18"/>
      <c r="K40" s="18"/>
    </row>
    <row r="41" spans="1:11" ht="78">
      <c r="A41" s="58"/>
      <c r="B41" s="58"/>
      <c r="C41" s="60"/>
      <c r="D41" s="17" t="s">
        <v>20</v>
      </c>
      <c r="E41" s="15">
        <f t="shared" si="18"/>
        <v>0</v>
      </c>
      <c r="F41" s="18"/>
      <c r="G41" s="18"/>
      <c r="H41" s="18"/>
      <c r="I41" s="18"/>
      <c r="J41" s="18"/>
      <c r="K41" s="18"/>
    </row>
    <row r="42" spans="1:11" ht="46.8">
      <c r="A42" s="58"/>
      <c r="B42" s="58"/>
      <c r="C42" s="60"/>
      <c r="D42" s="17" t="s">
        <v>21</v>
      </c>
      <c r="E42" s="15">
        <f t="shared" si="18"/>
        <v>0</v>
      </c>
      <c r="F42" s="18"/>
      <c r="G42" s="18"/>
      <c r="H42" s="18"/>
      <c r="I42" s="18"/>
      <c r="J42" s="18"/>
      <c r="K42" s="18"/>
    </row>
    <row r="43" spans="1:11" ht="15.6">
      <c r="A43" s="58" t="s">
        <v>72</v>
      </c>
      <c r="B43" s="58" t="s">
        <v>39</v>
      </c>
      <c r="C43" s="60" t="s">
        <v>28</v>
      </c>
      <c r="D43" s="14" t="s">
        <v>22</v>
      </c>
      <c r="E43" s="15">
        <f>F43+G43+H43+I43+J43+K43</f>
        <v>180</v>
      </c>
      <c r="F43" s="16">
        <f t="shared" ref="F43:K43" si="19">F44+F45+F46+F47+F48</f>
        <v>30</v>
      </c>
      <c r="G43" s="16">
        <f t="shared" si="19"/>
        <v>30</v>
      </c>
      <c r="H43" s="16">
        <f t="shared" si="19"/>
        <v>30</v>
      </c>
      <c r="I43" s="16">
        <f t="shared" si="19"/>
        <v>30</v>
      </c>
      <c r="J43" s="16">
        <f t="shared" si="19"/>
        <v>30</v>
      </c>
      <c r="K43" s="16">
        <f t="shared" si="19"/>
        <v>30</v>
      </c>
    </row>
    <row r="44" spans="1:11" ht="62.4">
      <c r="A44" s="58"/>
      <c r="B44" s="58"/>
      <c r="C44" s="60"/>
      <c r="D44" s="17" t="s">
        <v>17</v>
      </c>
      <c r="E44" s="15">
        <f t="shared" ref="E44:E48" si="20">F44+G44+H44+I44+J44+K44</f>
        <v>180</v>
      </c>
      <c r="F44" s="18">
        <v>30</v>
      </c>
      <c r="G44" s="18">
        <v>30</v>
      </c>
      <c r="H44" s="18">
        <v>30</v>
      </c>
      <c r="I44" s="18">
        <v>30</v>
      </c>
      <c r="J44" s="18">
        <v>30</v>
      </c>
      <c r="K44" s="18">
        <v>30</v>
      </c>
    </row>
    <row r="45" spans="1:11" ht="93.6">
      <c r="A45" s="58"/>
      <c r="B45" s="58"/>
      <c r="C45" s="60"/>
      <c r="D45" s="17" t="s">
        <v>18</v>
      </c>
      <c r="E45" s="15">
        <f t="shared" si="20"/>
        <v>0</v>
      </c>
      <c r="F45" s="18"/>
      <c r="G45" s="18"/>
      <c r="H45" s="18"/>
      <c r="I45" s="18"/>
      <c r="J45" s="18"/>
      <c r="K45" s="18"/>
    </row>
    <row r="46" spans="1:11" ht="62.4">
      <c r="A46" s="58"/>
      <c r="B46" s="58"/>
      <c r="C46" s="60"/>
      <c r="D46" s="17" t="s">
        <v>19</v>
      </c>
      <c r="E46" s="15">
        <f t="shared" si="20"/>
        <v>0</v>
      </c>
      <c r="F46" s="18"/>
      <c r="G46" s="18"/>
      <c r="H46" s="18"/>
      <c r="I46" s="18"/>
      <c r="J46" s="18"/>
      <c r="K46" s="18"/>
    </row>
    <row r="47" spans="1:11" ht="78">
      <c r="A47" s="58"/>
      <c r="B47" s="58"/>
      <c r="C47" s="60"/>
      <c r="D47" s="17" t="s">
        <v>20</v>
      </c>
      <c r="E47" s="15">
        <f t="shared" si="20"/>
        <v>0</v>
      </c>
      <c r="F47" s="18"/>
      <c r="G47" s="18"/>
      <c r="H47" s="18"/>
      <c r="I47" s="18"/>
      <c r="J47" s="18"/>
      <c r="K47" s="18"/>
    </row>
    <row r="48" spans="1:11" ht="46.8">
      <c r="A48" s="58"/>
      <c r="B48" s="58"/>
      <c r="C48" s="60"/>
      <c r="D48" s="17" t="s">
        <v>21</v>
      </c>
      <c r="E48" s="15">
        <f t="shared" si="20"/>
        <v>0</v>
      </c>
      <c r="F48" s="18"/>
      <c r="G48" s="18"/>
      <c r="H48" s="18"/>
      <c r="I48" s="18"/>
      <c r="J48" s="18"/>
      <c r="K48" s="18"/>
    </row>
    <row r="49" spans="1:11" ht="15.6">
      <c r="A49" s="58" t="s">
        <v>25</v>
      </c>
      <c r="B49" s="58" t="s">
        <v>81</v>
      </c>
      <c r="C49" s="60" t="s">
        <v>28</v>
      </c>
      <c r="D49" s="14" t="s">
        <v>22</v>
      </c>
      <c r="E49" s="15">
        <f>F49+G49+H49+I49+J49+K49</f>
        <v>2814.6</v>
      </c>
      <c r="F49" s="16">
        <f t="shared" ref="F49:K49" si="21">F50+F51+F52+F53+F54</f>
        <v>469.1</v>
      </c>
      <c r="G49" s="16">
        <f t="shared" si="21"/>
        <v>469.1</v>
      </c>
      <c r="H49" s="16">
        <f t="shared" si="21"/>
        <v>469.1</v>
      </c>
      <c r="I49" s="16">
        <f t="shared" si="21"/>
        <v>469.1</v>
      </c>
      <c r="J49" s="16">
        <f t="shared" si="21"/>
        <v>469.1</v>
      </c>
      <c r="K49" s="16">
        <f t="shared" si="21"/>
        <v>469.1</v>
      </c>
    </row>
    <row r="50" spans="1:11" ht="62.4">
      <c r="A50" s="58"/>
      <c r="B50" s="58"/>
      <c r="C50" s="60"/>
      <c r="D50" s="17" t="s">
        <v>17</v>
      </c>
      <c r="E50" s="15">
        <f t="shared" ref="E50:E54" si="22">F50+G50+H50+I50+J50+K50</f>
        <v>2814.6</v>
      </c>
      <c r="F50" s="18">
        <v>469.1</v>
      </c>
      <c r="G50" s="18">
        <v>469.1</v>
      </c>
      <c r="H50" s="18">
        <v>469.1</v>
      </c>
      <c r="I50" s="18">
        <v>469.1</v>
      </c>
      <c r="J50" s="18">
        <v>469.1</v>
      </c>
      <c r="K50" s="18">
        <v>469.1</v>
      </c>
    </row>
    <row r="51" spans="1:11" ht="93.6">
      <c r="A51" s="58"/>
      <c r="B51" s="58"/>
      <c r="C51" s="60"/>
      <c r="D51" s="17" t="s">
        <v>18</v>
      </c>
      <c r="E51" s="15">
        <f t="shared" si="22"/>
        <v>0</v>
      </c>
      <c r="F51" s="18"/>
      <c r="G51" s="18"/>
      <c r="H51" s="18"/>
      <c r="I51" s="18"/>
      <c r="J51" s="18"/>
      <c r="K51" s="18"/>
    </row>
    <row r="52" spans="1:11" ht="62.4">
      <c r="A52" s="58"/>
      <c r="B52" s="58"/>
      <c r="C52" s="60"/>
      <c r="D52" s="17" t="s">
        <v>19</v>
      </c>
      <c r="E52" s="15">
        <f t="shared" si="22"/>
        <v>0</v>
      </c>
      <c r="F52" s="18"/>
      <c r="G52" s="18"/>
      <c r="H52" s="18"/>
      <c r="I52" s="18"/>
      <c r="J52" s="18"/>
      <c r="K52" s="18"/>
    </row>
    <row r="53" spans="1:11" ht="78">
      <c r="A53" s="58"/>
      <c r="B53" s="58"/>
      <c r="C53" s="60"/>
      <c r="D53" s="17" t="s">
        <v>20</v>
      </c>
      <c r="E53" s="15">
        <f t="shared" si="22"/>
        <v>0</v>
      </c>
      <c r="F53" s="18"/>
      <c r="G53" s="18"/>
      <c r="H53" s="18"/>
      <c r="I53" s="18"/>
      <c r="J53" s="18"/>
      <c r="K53" s="18"/>
    </row>
    <row r="54" spans="1:11" ht="46.8">
      <c r="A54" s="58"/>
      <c r="B54" s="58"/>
      <c r="C54" s="60"/>
      <c r="D54" s="17" t="s">
        <v>21</v>
      </c>
      <c r="E54" s="15">
        <f t="shared" si="22"/>
        <v>0</v>
      </c>
      <c r="F54" s="18"/>
      <c r="G54" s="18"/>
      <c r="H54" s="18"/>
      <c r="I54" s="18"/>
      <c r="J54" s="18"/>
      <c r="K54" s="18"/>
    </row>
    <row r="55" spans="1:11" ht="15.6">
      <c r="A55" s="58" t="s">
        <v>71</v>
      </c>
      <c r="B55" s="58" t="s">
        <v>82</v>
      </c>
      <c r="C55" s="60" t="s">
        <v>28</v>
      </c>
      <c r="D55" s="14" t="s">
        <v>22</v>
      </c>
      <c r="E55" s="15">
        <f>F55+G55+H55+I55+J55+K55</f>
        <v>49825.5</v>
      </c>
      <c r="F55" s="16">
        <f t="shared" ref="F55:K55" si="23">F56+F57+F58+F59+F60</f>
        <v>8865.1</v>
      </c>
      <c r="G55" s="16">
        <f t="shared" si="23"/>
        <v>8865.1</v>
      </c>
      <c r="H55" s="16">
        <f t="shared" si="23"/>
        <v>8865.1</v>
      </c>
      <c r="I55" s="16">
        <f t="shared" si="23"/>
        <v>8865.1</v>
      </c>
      <c r="J55" s="16">
        <f t="shared" si="23"/>
        <v>8865.1</v>
      </c>
      <c r="K55" s="16">
        <f t="shared" si="23"/>
        <v>5500</v>
      </c>
    </row>
    <row r="56" spans="1:11" ht="62.4">
      <c r="A56" s="58"/>
      <c r="B56" s="58"/>
      <c r="C56" s="60"/>
      <c r="D56" s="17" t="s">
        <v>17</v>
      </c>
      <c r="E56" s="15">
        <f t="shared" ref="E56:E60" si="24">F56+G56+H56+I56+J56+K56</f>
        <v>49825.5</v>
      </c>
      <c r="F56" s="18">
        <v>8865.1</v>
      </c>
      <c r="G56" s="18">
        <v>8865.1</v>
      </c>
      <c r="H56" s="18">
        <v>8865.1</v>
      </c>
      <c r="I56" s="18">
        <v>8865.1</v>
      </c>
      <c r="J56" s="18">
        <v>8865.1</v>
      </c>
      <c r="K56" s="18">
        <v>5500</v>
      </c>
    </row>
    <row r="57" spans="1:11" ht="93.6">
      <c r="A57" s="58"/>
      <c r="B57" s="58"/>
      <c r="C57" s="60"/>
      <c r="D57" s="17" t="s">
        <v>18</v>
      </c>
      <c r="E57" s="15">
        <f t="shared" si="24"/>
        <v>0</v>
      </c>
      <c r="F57" s="18"/>
      <c r="G57" s="18"/>
      <c r="H57" s="18"/>
      <c r="I57" s="18"/>
      <c r="J57" s="18"/>
      <c r="K57" s="18"/>
    </row>
    <row r="58" spans="1:11" ht="62.4">
      <c r="A58" s="58"/>
      <c r="B58" s="58"/>
      <c r="C58" s="60"/>
      <c r="D58" s="17" t="s">
        <v>19</v>
      </c>
      <c r="E58" s="15">
        <f t="shared" si="24"/>
        <v>0</v>
      </c>
      <c r="F58" s="18"/>
      <c r="G58" s="18"/>
      <c r="H58" s="18"/>
      <c r="I58" s="18"/>
      <c r="J58" s="18"/>
      <c r="K58" s="18"/>
    </row>
    <row r="59" spans="1:11" ht="78">
      <c r="A59" s="58"/>
      <c r="B59" s="58"/>
      <c r="C59" s="60"/>
      <c r="D59" s="17" t="s">
        <v>20</v>
      </c>
      <c r="E59" s="15">
        <f t="shared" si="24"/>
        <v>0</v>
      </c>
      <c r="F59" s="18"/>
      <c r="G59" s="18"/>
      <c r="H59" s="18"/>
      <c r="I59" s="18"/>
      <c r="J59" s="18"/>
      <c r="K59" s="18"/>
    </row>
    <row r="60" spans="1:11" ht="46.8">
      <c r="A60" s="58"/>
      <c r="B60" s="58"/>
      <c r="C60" s="60"/>
      <c r="D60" s="17" t="s">
        <v>21</v>
      </c>
      <c r="E60" s="15">
        <f t="shared" si="24"/>
        <v>0</v>
      </c>
      <c r="F60" s="18"/>
      <c r="G60" s="18"/>
      <c r="H60" s="18"/>
      <c r="I60" s="18"/>
      <c r="J60" s="18"/>
      <c r="K60" s="18"/>
    </row>
    <row r="61" spans="1:11" ht="15.75" customHeight="1">
      <c r="A61" s="58" t="s">
        <v>74</v>
      </c>
      <c r="B61" s="58" t="s">
        <v>82</v>
      </c>
      <c r="C61" s="60" t="s">
        <v>28</v>
      </c>
      <c r="D61" s="14" t="s">
        <v>22</v>
      </c>
      <c r="E61" s="15">
        <f>F61+G61+H61+I61+J61+K61</f>
        <v>25564.000000000004</v>
      </c>
      <c r="F61" s="16">
        <f t="shared" ref="F61:K61" si="25">F62+F63+F64+F65+F66</f>
        <v>4260.6000000000004</v>
      </c>
      <c r="G61" s="16">
        <f t="shared" si="25"/>
        <v>4260.6000000000004</v>
      </c>
      <c r="H61" s="16">
        <f t="shared" si="25"/>
        <v>4260.7</v>
      </c>
      <c r="I61" s="16">
        <f t="shared" si="25"/>
        <v>4260.7</v>
      </c>
      <c r="J61" s="16">
        <f t="shared" si="25"/>
        <v>4260.7</v>
      </c>
      <c r="K61" s="16">
        <f t="shared" si="25"/>
        <v>4260.7</v>
      </c>
    </row>
    <row r="62" spans="1:11" ht="62.4">
      <c r="A62" s="58"/>
      <c r="B62" s="58"/>
      <c r="C62" s="60"/>
      <c r="D62" s="17" t="s">
        <v>17</v>
      </c>
      <c r="E62" s="15">
        <f t="shared" ref="E62:E66" si="26">F62+G62+H62+I62+J62+K62</f>
        <v>0</v>
      </c>
      <c r="F62" s="18"/>
      <c r="G62" s="18"/>
      <c r="H62" s="18"/>
      <c r="I62" s="18"/>
      <c r="J62" s="18"/>
      <c r="K62" s="18"/>
    </row>
    <row r="63" spans="1:11" ht="93.6">
      <c r="A63" s="58"/>
      <c r="B63" s="58"/>
      <c r="C63" s="60"/>
      <c r="D63" s="17" t="s">
        <v>18</v>
      </c>
      <c r="E63" s="40">
        <f t="shared" si="26"/>
        <v>25564.000000000004</v>
      </c>
      <c r="F63" s="18">
        <v>4260.6000000000004</v>
      </c>
      <c r="G63" s="18">
        <v>4260.6000000000004</v>
      </c>
      <c r="H63" s="18">
        <v>4260.7</v>
      </c>
      <c r="I63" s="18">
        <v>4260.7</v>
      </c>
      <c r="J63" s="18">
        <v>4260.7</v>
      </c>
      <c r="K63" s="18">
        <v>4260.7</v>
      </c>
    </row>
    <row r="64" spans="1:11" ht="62.4">
      <c r="A64" s="58"/>
      <c r="B64" s="58"/>
      <c r="C64" s="60"/>
      <c r="D64" s="17" t="s">
        <v>19</v>
      </c>
      <c r="E64" s="15">
        <f t="shared" si="26"/>
        <v>0</v>
      </c>
      <c r="F64" s="18"/>
      <c r="G64" s="18"/>
      <c r="H64" s="18"/>
      <c r="I64" s="18"/>
      <c r="J64" s="18"/>
      <c r="K64" s="18"/>
    </row>
    <row r="65" spans="1:12" ht="78">
      <c r="A65" s="58"/>
      <c r="B65" s="58"/>
      <c r="C65" s="60"/>
      <c r="D65" s="17" t="s">
        <v>20</v>
      </c>
      <c r="E65" s="15">
        <f t="shared" si="26"/>
        <v>0</v>
      </c>
      <c r="F65" s="18"/>
      <c r="G65" s="18"/>
      <c r="H65" s="18"/>
      <c r="I65" s="18"/>
      <c r="J65" s="18"/>
      <c r="K65" s="18"/>
    </row>
    <row r="66" spans="1:12" ht="46.8">
      <c r="A66" s="58"/>
      <c r="B66" s="58"/>
      <c r="C66" s="60"/>
      <c r="D66" s="17" t="s">
        <v>21</v>
      </c>
      <c r="E66" s="15">
        <f t="shared" si="26"/>
        <v>0</v>
      </c>
      <c r="F66" s="18"/>
      <c r="G66" s="18"/>
      <c r="H66" s="18"/>
      <c r="I66" s="18"/>
      <c r="J66" s="18"/>
      <c r="K66" s="18"/>
    </row>
    <row r="67" spans="1:12" ht="20.25" customHeight="1">
      <c r="A67" s="61" t="s">
        <v>24</v>
      </c>
      <c r="B67" s="49" t="s">
        <v>84</v>
      </c>
      <c r="C67" s="61" t="s">
        <v>28</v>
      </c>
      <c r="D67" s="19" t="s">
        <v>22</v>
      </c>
      <c r="E67" s="20">
        <f>F67+G67+H67+I67+J67+K67</f>
        <v>1033513.0100000001</v>
      </c>
      <c r="F67" s="21">
        <f>F68+F69+F70+F71+F72</f>
        <v>247661.57</v>
      </c>
      <c r="G67" s="21">
        <f t="shared" ref="G67:K67" si="27">G68+G69+G70+G71+G72</f>
        <v>200151.84</v>
      </c>
      <c r="H67" s="21">
        <f t="shared" si="27"/>
        <v>146424.9</v>
      </c>
      <c r="I67" s="21">
        <f t="shared" si="27"/>
        <v>146424.9</v>
      </c>
      <c r="J67" s="21">
        <f t="shared" si="27"/>
        <v>146424.9</v>
      </c>
      <c r="K67" s="21">
        <f t="shared" si="27"/>
        <v>146424.9</v>
      </c>
      <c r="L67" s="39"/>
    </row>
    <row r="68" spans="1:12" ht="62.4">
      <c r="A68" s="62"/>
      <c r="B68" s="50"/>
      <c r="C68" s="62"/>
      <c r="D68" s="22" t="s">
        <v>17</v>
      </c>
      <c r="E68" s="20">
        <f t="shared" ref="E68:E72" si="28">F68+G68+H68+I68+J68+K68</f>
        <v>190251.39</v>
      </c>
      <c r="F68" s="37">
        <v>32464.12</v>
      </c>
      <c r="G68" s="37">
        <v>31987.27</v>
      </c>
      <c r="H68" s="37">
        <v>31450</v>
      </c>
      <c r="I68" s="37">
        <v>31450</v>
      </c>
      <c r="J68" s="37">
        <v>31450</v>
      </c>
      <c r="K68" s="37">
        <v>31450</v>
      </c>
      <c r="L68" s="39"/>
    </row>
    <row r="69" spans="1:12" ht="93.6">
      <c r="A69" s="62"/>
      <c r="B69" s="50"/>
      <c r="C69" s="62"/>
      <c r="D69" s="22" t="s">
        <v>18</v>
      </c>
      <c r="E69" s="20">
        <f t="shared" si="28"/>
        <v>695879.35000000009</v>
      </c>
      <c r="F69" s="37">
        <v>118855.77</v>
      </c>
      <c r="G69" s="37">
        <v>117123.98</v>
      </c>
      <c r="H69" s="37">
        <v>114974.9</v>
      </c>
      <c r="I69" s="37">
        <v>114974.9</v>
      </c>
      <c r="J69" s="37">
        <v>114974.9</v>
      </c>
      <c r="K69" s="37">
        <v>114974.9</v>
      </c>
      <c r="L69" s="39"/>
    </row>
    <row r="70" spans="1:12" ht="62.4">
      <c r="A70" s="62"/>
      <c r="B70" s="50"/>
      <c r="C70" s="62"/>
      <c r="D70" s="22" t="s">
        <v>19</v>
      </c>
      <c r="E70" s="20">
        <f t="shared" si="28"/>
        <v>147382.26999999999</v>
      </c>
      <c r="F70" s="37">
        <v>96341.68</v>
      </c>
      <c r="G70" s="37">
        <v>51040.59</v>
      </c>
      <c r="H70" s="37">
        <v>0</v>
      </c>
      <c r="I70" s="37">
        <v>0</v>
      </c>
      <c r="J70" s="37">
        <v>0</v>
      </c>
      <c r="K70" s="37">
        <v>0</v>
      </c>
      <c r="L70" s="39"/>
    </row>
    <row r="71" spans="1:12" ht="78">
      <c r="A71" s="62"/>
      <c r="B71" s="50"/>
      <c r="C71" s="62"/>
      <c r="D71" s="22" t="s">
        <v>20</v>
      </c>
      <c r="E71" s="20">
        <f t="shared" si="28"/>
        <v>0</v>
      </c>
      <c r="F71" s="23"/>
      <c r="G71" s="23"/>
      <c r="H71" s="23"/>
      <c r="I71" s="23"/>
      <c r="J71" s="23"/>
      <c r="K71" s="23"/>
      <c r="L71" s="39"/>
    </row>
    <row r="72" spans="1:12" ht="46.8">
      <c r="A72" s="63"/>
      <c r="B72" s="51"/>
      <c r="C72" s="63"/>
      <c r="D72" s="22" t="s">
        <v>21</v>
      </c>
      <c r="E72" s="20">
        <f t="shared" si="28"/>
        <v>0</v>
      </c>
      <c r="F72" s="23"/>
      <c r="G72" s="23"/>
      <c r="H72" s="23"/>
      <c r="I72" s="23"/>
      <c r="J72" s="23"/>
      <c r="K72" s="23"/>
      <c r="L72" s="39"/>
    </row>
    <row r="73" spans="1:12" ht="15.6">
      <c r="A73" s="64" t="s">
        <v>23</v>
      </c>
      <c r="B73" s="49" t="s">
        <v>41</v>
      </c>
      <c r="C73" s="64" t="s">
        <v>28</v>
      </c>
      <c r="D73" s="25" t="s">
        <v>22</v>
      </c>
      <c r="E73" s="26">
        <f>F73+G73+H73+I73+J73+K73</f>
        <v>163500</v>
      </c>
      <c r="F73" s="27">
        <f>F74+F75+F76+F77+F103</f>
        <v>27300</v>
      </c>
      <c r="G73" s="27">
        <f>G74+G75+G76+G77+G103</f>
        <v>27300</v>
      </c>
      <c r="H73" s="27">
        <f>H74+H75+H76+H77+H103</f>
        <v>27300</v>
      </c>
      <c r="I73" s="27">
        <f>I74+I75+I76+I77+I103</f>
        <v>27300</v>
      </c>
      <c r="J73" s="27">
        <f>J74+J75+J76+J77+J103</f>
        <v>27300</v>
      </c>
      <c r="K73" s="27">
        <f>K74+K75+K76+K77+K106</f>
        <v>27000</v>
      </c>
    </row>
    <row r="74" spans="1:12" ht="62.4">
      <c r="A74" s="65"/>
      <c r="B74" s="50"/>
      <c r="C74" s="65"/>
      <c r="D74" s="28" t="s">
        <v>17</v>
      </c>
      <c r="E74" s="26">
        <f t="shared" ref="E74:E77" si="29">F74+G74+H74+I74+J74+K74</f>
        <v>162000</v>
      </c>
      <c r="F74" s="29">
        <v>27000</v>
      </c>
      <c r="G74" s="29">
        <v>27000</v>
      </c>
      <c r="H74" s="29">
        <v>27000</v>
      </c>
      <c r="I74" s="29">
        <v>27000</v>
      </c>
      <c r="J74" s="29">
        <v>27000</v>
      </c>
      <c r="K74" s="29">
        <v>27000</v>
      </c>
    </row>
    <row r="75" spans="1:12" ht="93.6">
      <c r="A75" s="65"/>
      <c r="B75" s="50"/>
      <c r="C75" s="65"/>
      <c r="D75" s="28" t="s">
        <v>18</v>
      </c>
      <c r="E75" s="26">
        <f t="shared" si="29"/>
        <v>0</v>
      </c>
      <c r="F75" s="29"/>
      <c r="G75" s="29"/>
      <c r="H75" s="29"/>
      <c r="I75" s="29"/>
      <c r="J75" s="29"/>
      <c r="K75" s="29"/>
    </row>
    <row r="76" spans="1:12" ht="62.4">
      <c r="A76" s="65"/>
      <c r="B76" s="50"/>
      <c r="C76" s="65"/>
      <c r="D76" s="28" t="s">
        <v>19</v>
      </c>
      <c r="E76" s="26">
        <f t="shared" si="29"/>
        <v>0</v>
      </c>
      <c r="F76" s="29"/>
      <c r="G76" s="29"/>
      <c r="H76" s="29"/>
      <c r="I76" s="29"/>
      <c r="J76" s="29"/>
      <c r="K76" s="29"/>
    </row>
    <row r="77" spans="1:12" ht="78" customHeight="1">
      <c r="A77" s="66"/>
      <c r="B77" s="51"/>
      <c r="C77" s="66"/>
      <c r="D77" s="28" t="s">
        <v>20</v>
      </c>
      <c r="E77" s="26">
        <f t="shared" si="29"/>
        <v>0</v>
      </c>
      <c r="F77" s="29"/>
      <c r="G77" s="29"/>
      <c r="H77" s="29"/>
      <c r="I77" s="29"/>
      <c r="J77" s="29"/>
      <c r="K77" s="29"/>
    </row>
    <row r="78" spans="1:12" ht="15.6" customHeight="1">
      <c r="A78" s="64" t="s">
        <v>71</v>
      </c>
      <c r="B78" s="49" t="s">
        <v>42</v>
      </c>
      <c r="C78" s="64" t="s">
        <v>28</v>
      </c>
      <c r="D78" s="25" t="s">
        <v>22</v>
      </c>
      <c r="E78" s="26">
        <f>F78+G78+H78+I78+J78+K78</f>
        <v>19640</v>
      </c>
      <c r="F78" s="27">
        <f>F79+F80+F81+F82+F103</f>
        <v>3300</v>
      </c>
      <c r="G78" s="27">
        <f>G79+G80+G81+G82+G103</f>
        <v>3300</v>
      </c>
      <c r="H78" s="27">
        <f>H79+H80+H81+H82+H103</f>
        <v>3300</v>
      </c>
      <c r="I78" s="27">
        <f>I79+I80+I81+I82+I103</f>
        <v>3300</v>
      </c>
      <c r="J78" s="27">
        <f>J79+J80+J81+J82+J103</f>
        <v>3300</v>
      </c>
      <c r="K78" s="27">
        <f>K79+K80+K81+K85+K106</f>
        <v>3140</v>
      </c>
      <c r="L78" s="41"/>
    </row>
    <row r="79" spans="1:12" ht="62.4" customHeight="1">
      <c r="A79" s="65"/>
      <c r="B79" s="50"/>
      <c r="C79" s="65"/>
      <c r="D79" s="28" t="s">
        <v>17</v>
      </c>
      <c r="E79" s="26">
        <f t="shared" ref="E79:E81" si="30">F79+G79+H79+I79+J79+K79</f>
        <v>0</v>
      </c>
      <c r="F79" s="29"/>
      <c r="G79" s="29"/>
      <c r="H79" s="29"/>
      <c r="I79" s="29"/>
      <c r="J79" s="29"/>
      <c r="K79" s="29"/>
      <c r="L79" s="41"/>
    </row>
    <row r="80" spans="1:12" ht="93.6">
      <c r="A80" s="65"/>
      <c r="B80" s="50"/>
      <c r="C80" s="65"/>
      <c r="D80" s="28" t="s">
        <v>18</v>
      </c>
      <c r="E80" s="26">
        <f t="shared" si="30"/>
        <v>18000</v>
      </c>
      <c r="F80" s="29">
        <v>3000</v>
      </c>
      <c r="G80" s="29">
        <v>3000</v>
      </c>
      <c r="H80" s="29">
        <v>3000</v>
      </c>
      <c r="I80" s="29">
        <v>3000</v>
      </c>
      <c r="J80" s="29">
        <v>3000</v>
      </c>
      <c r="K80" s="29">
        <v>3000</v>
      </c>
      <c r="L80" s="41"/>
    </row>
    <row r="81" spans="1:12" ht="62.4">
      <c r="A81" s="65"/>
      <c r="B81" s="50"/>
      <c r="C81" s="65"/>
      <c r="D81" s="28" t="s">
        <v>19</v>
      </c>
      <c r="E81" s="26">
        <f t="shared" si="30"/>
        <v>0</v>
      </c>
      <c r="F81" s="29"/>
      <c r="G81" s="29"/>
      <c r="H81" s="29"/>
      <c r="I81" s="29"/>
      <c r="J81" s="29"/>
      <c r="K81" s="29"/>
      <c r="L81" s="41"/>
    </row>
    <row r="82" spans="1:12" ht="78">
      <c r="A82" s="66"/>
      <c r="B82" s="51"/>
      <c r="C82" s="66"/>
      <c r="D82" s="28" t="s">
        <v>20</v>
      </c>
      <c r="E82" s="26">
        <f>F82+G82+H82+I82+J82+K85</f>
        <v>140</v>
      </c>
      <c r="F82" s="29"/>
      <c r="G82" s="29"/>
      <c r="H82" s="29"/>
      <c r="I82" s="29"/>
      <c r="J82" s="29"/>
      <c r="K82" s="29"/>
      <c r="L82" s="41"/>
    </row>
    <row r="83" spans="1:12" ht="15.75" customHeight="1">
      <c r="A83" s="64" t="s">
        <v>72</v>
      </c>
      <c r="B83" s="49" t="s">
        <v>43</v>
      </c>
      <c r="C83" s="64" t="s">
        <v>28</v>
      </c>
      <c r="D83" s="25" t="s">
        <v>22</v>
      </c>
      <c r="E83" s="26">
        <f>F83+G83+H83+I83+J83+K83</f>
        <v>68590</v>
      </c>
      <c r="F83" s="27">
        <f>F84+F85+F86+F87+F108</f>
        <v>290</v>
      </c>
      <c r="G83" s="27">
        <f>G84+G85+G86+G87+G108</f>
        <v>290</v>
      </c>
      <c r="H83" s="27">
        <f>H84+H85+H86+H87+H108</f>
        <v>290</v>
      </c>
      <c r="I83" s="27">
        <f>I84+I85+I86+I87+I108</f>
        <v>290</v>
      </c>
      <c r="J83" s="27">
        <f>J84+J85+J86+J87+J108</f>
        <v>290</v>
      </c>
      <c r="K83" s="27">
        <f>K84+K85+K86+K90+K111</f>
        <v>67140</v>
      </c>
    </row>
    <row r="84" spans="1:12" ht="62.4">
      <c r="A84" s="65"/>
      <c r="B84" s="50"/>
      <c r="C84" s="65"/>
      <c r="D84" s="28" t="s">
        <v>17</v>
      </c>
      <c r="E84" s="26">
        <f>F84+G84+H84+I84+J84+K84</f>
        <v>0</v>
      </c>
      <c r="F84" s="29"/>
      <c r="G84" s="29"/>
      <c r="H84" s="29"/>
      <c r="I84" s="29"/>
      <c r="J84" s="29"/>
      <c r="K84" s="27"/>
    </row>
    <row r="85" spans="1:12" ht="93.6">
      <c r="A85" s="65"/>
      <c r="B85" s="50"/>
      <c r="C85" s="65"/>
      <c r="D85" s="28" t="s">
        <v>18</v>
      </c>
      <c r="E85" s="26">
        <f>F85+G85+H85+I85+J85+K86</f>
        <v>700</v>
      </c>
      <c r="F85" s="29">
        <v>140</v>
      </c>
      <c r="G85" s="29">
        <v>140</v>
      </c>
      <c r="H85" s="29">
        <v>140</v>
      </c>
      <c r="I85" s="29">
        <v>140</v>
      </c>
      <c r="J85" s="29">
        <v>140</v>
      </c>
      <c r="K85" s="27">
        <v>140</v>
      </c>
    </row>
    <row r="86" spans="1:12" ht="62.4">
      <c r="A86" s="65"/>
      <c r="B86" s="50"/>
      <c r="C86" s="65"/>
      <c r="D86" s="28" t="s">
        <v>19</v>
      </c>
      <c r="E86" s="26">
        <f>F86+G86+H86+I86+J86+K87</f>
        <v>0</v>
      </c>
      <c r="F86" s="29"/>
      <c r="G86" s="29"/>
      <c r="H86" s="29"/>
      <c r="I86" s="29"/>
      <c r="J86" s="29"/>
      <c r="K86" s="29"/>
    </row>
    <row r="87" spans="1:12" ht="78">
      <c r="A87" s="66"/>
      <c r="B87" s="51"/>
      <c r="C87" s="66"/>
      <c r="D87" s="28" t="s">
        <v>20</v>
      </c>
      <c r="E87" s="26">
        <f>F87+G87+H87+I87+J87+K105</f>
        <v>0</v>
      </c>
      <c r="F87" s="29"/>
      <c r="G87" s="29"/>
      <c r="H87" s="29"/>
      <c r="I87" s="29"/>
      <c r="J87" s="29"/>
      <c r="K87" s="29"/>
    </row>
    <row r="88" spans="1:12" ht="15.6">
      <c r="A88" s="49" t="s">
        <v>73</v>
      </c>
      <c r="B88" s="49" t="s">
        <v>66</v>
      </c>
      <c r="C88" s="64" t="s">
        <v>28</v>
      </c>
      <c r="D88" s="25" t="s">
        <v>22</v>
      </c>
      <c r="E88" s="26">
        <f>F88+G88+H88+I88+J88+K89</f>
        <v>489992.80000000005</v>
      </c>
      <c r="F88" s="27">
        <f>F89+F90+F91+F92+F113</f>
        <v>168265.90000000002</v>
      </c>
      <c r="G88" s="27">
        <f>G89+G90+G91+G92+G113</f>
        <v>120726.9</v>
      </c>
      <c r="H88" s="27">
        <f>H89+H90+H91+H92+H113</f>
        <v>67000</v>
      </c>
      <c r="I88" s="27">
        <f>I89+I90+I91+I92+I113</f>
        <v>67000</v>
      </c>
      <c r="J88" s="27">
        <f>J89+J90+J91+J92+J113</f>
        <v>67000</v>
      </c>
      <c r="K88" s="29">
        <v>0</v>
      </c>
    </row>
    <row r="89" spans="1:12" ht="62.4">
      <c r="A89" s="50"/>
      <c r="B89" s="50"/>
      <c r="C89" s="65"/>
      <c r="D89" s="28" t="s">
        <v>17</v>
      </c>
      <c r="E89" s="26">
        <f>F89+G89+H89+I89+J89+K89</f>
        <v>0</v>
      </c>
      <c r="F89" s="29"/>
      <c r="G89" s="29"/>
      <c r="H89" s="29"/>
      <c r="I89" s="29"/>
      <c r="J89" s="29"/>
      <c r="K89" s="27"/>
    </row>
    <row r="90" spans="1:12" ht="93.6">
      <c r="A90" s="50"/>
      <c r="B90" s="50"/>
      <c r="C90" s="65"/>
      <c r="D90" s="28" t="s">
        <v>18</v>
      </c>
      <c r="E90" s="26">
        <f>F90+G90+H90+I90+J90+K91</f>
        <v>334853.59999999998</v>
      </c>
      <c r="F90" s="29">
        <v>66853.600000000006</v>
      </c>
      <c r="G90" s="29">
        <v>67000</v>
      </c>
      <c r="H90" s="29">
        <v>67000</v>
      </c>
      <c r="I90" s="29">
        <v>67000</v>
      </c>
      <c r="J90" s="29">
        <v>67000</v>
      </c>
      <c r="K90" s="27">
        <v>67000</v>
      </c>
    </row>
    <row r="91" spans="1:12" ht="62.4">
      <c r="A91" s="50"/>
      <c r="B91" s="50"/>
      <c r="C91" s="65"/>
      <c r="D91" s="28" t="s">
        <v>19</v>
      </c>
      <c r="E91" s="26">
        <f>F91+G91+H91+I91+J91+K92</f>
        <v>0</v>
      </c>
      <c r="F91" s="29"/>
      <c r="G91" s="29"/>
      <c r="H91" s="29"/>
      <c r="I91" s="29"/>
      <c r="J91" s="29"/>
      <c r="K91" s="29"/>
    </row>
    <row r="92" spans="1:12" ht="78">
      <c r="A92" s="51"/>
      <c r="B92" s="51"/>
      <c r="C92" s="66"/>
      <c r="D92" s="28" t="s">
        <v>20</v>
      </c>
      <c r="E92" s="26">
        <v>0</v>
      </c>
      <c r="F92" s="29"/>
      <c r="G92" s="29"/>
      <c r="H92" s="29"/>
      <c r="I92" s="29"/>
      <c r="J92" s="29"/>
      <c r="K92" s="29"/>
    </row>
    <row r="93" spans="1:12" ht="15.75" customHeight="1">
      <c r="A93" s="49" t="s">
        <v>74</v>
      </c>
      <c r="B93" s="49" t="s">
        <v>67</v>
      </c>
      <c r="C93" s="64" t="s">
        <v>28</v>
      </c>
      <c r="D93" s="25" t="s">
        <v>22</v>
      </c>
      <c r="E93" s="26">
        <f>F93+G93+H93+I93+J93+K94</f>
        <v>159313.69999999998</v>
      </c>
      <c r="F93" s="27">
        <f>F94+F95+F96+F97+F113</f>
        <v>102247.2</v>
      </c>
      <c r="G93" s="27">
        <f>G94+G95+G96+G97+G113</f>
        <v>54561.8</v>
      </c>
      <c r="H93" s="27">
        <f>H94+H95+H96+H97+H113</f>
        <v>834.9</v>
      </c>
      <c r="I93" s="27">
        <f>I94+I95+I96+I97+I113</f>
        <v>834.9</v>
      </c>
      <c r="J93" s="27">
        <f>J94+J95+J96+J97+J113</f>
        <v>834.9</v>
      </c>
      <c r="K93" s="29">
        <v>0</v>
      </c>
      <c r="L93" s="41"/>
    </row>
    <row r="94" spans="1:12" ht="62.4">
      <c r="A94" s="50"/>
      <c r="B94" s="50"/>
      <c r="C94" s="65"/>
      <c r="D94" s="28" t="s">
        <v>17</v>
      </c>
      <c r="E94" s="26">
        <f>F94+G94+H94+I94+J94+K94</f>
        <v>0</v>
      </c>
      <c r="F94" s="29"/>
      <c r="G94" s="29"/>
      <c r="H94" s="29"/>
      <c r="I94" s="29"/>
      <c r="J94" s="29"/>
      <c r="K94" s="29"/>
      <c r="L94" s="41"/>
    </row>
    <row r="95" spans="1:12" ht="93.6">
      <c r="A95" s="50"/>
      <c r="B95" s="50"/>
      <c r="C95" s="65"/>
      <c r="D95" s="28" t="s">
        <v>18</v>
      </c>
      <c r="E95" s="26">
        <f>F95+G95+H95+I95+J95+K96</f>
        <v>4174.5</v>
      </c>
      <c r="F95" s="29">
        <v>834.9</v>
      </c>
      <c r="G95" s="29">
        <v>834.9</v>
      </c>
      <c r="H95" s="29">
        <v>834.9</v>
      </c>
      <c r="I95" s="29">
        <v>834.9</v>
      </c>
      <c r="J95" s="29">
        <v>834.9</v>
      </c>
      <c r="K95" s="29">
        <v>834.9</v>
      </c>
      <c r="L95" s="41"/>
    </row>
    <row r="96" spans="1:12" ht="62.4">
      <c r="A96" s="50"/>
      <c r="B96" s="50"/>
      <c r="C96" s="65"/>
      <c r="D96" s="28" t="s">
        <v>19</v>
      </c>
      <c r="E96" s="26">
        <f>F96+G96+H96+I96+J96+K97</f>
        <v>0</v>
      </c>
      <c r="F96" s="29"/>
      <c r="G96" s="29"/>
      <c r="H96" s="29"/>
      <c r="I96" s="29"/>
      <c r="J96" s="29"/>
      <c r="K96" s="29"/>
      <c r="L96" s="41"/>
    </row>
    <row r="97" spans="1:12" ht="78">
      <c r="A97" s="51"/>
      <c r="B97" s="51"/>
      <c r="C97" s="66"/>
      <c r="D97" s="28" t="s">
        <v>20</v>
      </c>
      <c r="E97" s="26">
        <v>0</v>
      </c>
      <c r="F97" s="29"/>
      <c r="G97" s="29"/>
      <c r="H97" s="29"/>
      <c r="I97" s="29"/>
      <c r="J97" s="29"/>
      <c r="K97" s="29"/>
      <c r="L97" s="41"/>
    </row>
    <row r="98" spans="1:12" ht="15.6">
      <c r="A98" s="64" t="s">
        <v>75</v>
      </c>
      <c r="B98" s="77" t="s">
        <v>44</v>
      </c>
      <c r="C98" s="64" t="s">
        <v>28</v>
      </c>
      <c r="D98" s="25" t="s">
        <v>22</v>
      </c>
      <c r="E98" s="26">
        <f>F98+G98+H98+I98+J98+K99</f>
        <v>2749050.5100000002</v>
      </c>
      <c r="F98" s="27">
        <f>F99+F100+F101+F102+F123</f>
        <v>618187.38000000012</v>
      </c>
      <c r="G98" s="27">
        <f>G99+G100+G101+G102+G123</f>
        <v>764627.95</v>
      </c>
      <c r="H98" s="27">
        <f>H99+H100+H101+H102+H123</f>
        <v>550555.18000000005</v>
      </c>
      <c r="I98" s="27">
        <f>I99+I100+I101+I102+I123</f>
        <v>407840</v>
      </c>
      <c r="J98" s="27">
        <f>J99+J100+J101+J102+J123</f>
        <v>407840</v>
      </c>
      <c r="K98" s="29">
        <v>0</v>
      </c>
    </row>
    <row r="99" spans="1:12" ht="62.4">
      <c r="A99" s="65"/>
      <c r="B99" s="78"/>
      <c r="C99" s="65"/>
      <c r="D99" s="28" t="s">
        <v>17</v>
      </c>
      <c r="E99" s="26">
        <f>F99+G99+H99+I99+J99+K99</f>
        <v>0</v>
      </c>
      <c r="F99" s="29"/>
      <c r="G99" s="42"/>
      <c r="H99" s="42"/>
      <c r="I99" s="42"/>
      <c r="J99" s="42"/>
      <c r="K99" s="42"/>
    </row>
    <row r="100" spans="1:12" ht="93.6">
      <c r="A100" s="65"/>
      <c r="B100" s="78"/>
      <c r="C100" s="65"/>
      <c r="D100" s="28" t="s">
        <v>18</v>
      </c>
      <c r="E100" s="26">
        <f>F100+G100+H100+I100+J100+K101</f>
        <v>139970.79999999999</v>
      </c>
      <c r="F100" s="42">
        <v>27970.799999999999</v>
      </c>
      <c r="G100" s="42">
        <v>28000</v>
      </c>
      <c r="H100" s="42">
        <v>28000</v>
      </c>
      <c r="I100" s="42">
        <v>28000</v>
      </c>
      <c r="J100" s="42">
        <v>28000</v>
      </c>
      <c r="K100" s="42">
        <v>28000</v>
      </c>
    </row>
    <row r="101" spans="1:12" ht="62.4">
      <c r="A101" s="65"/>
      <c r="B101" s="78"/>
      <c r="C101" s="65"/>
      <c r="D101" s="28" t="s">
        <v>19</v>
      </c>
      <c r="E101" s="26">
        <f>F101+G101+H101+I101+J101+K102</f>
        <v>0</v>
      </c>
      <c r="F101" s="29"/>
      <c r="G101" s="29"/>
      <c r="H101" s="29"/>
      <c r="I101" s="29"/>
      <c r="J101" s="29"/>
      <c r="K101" s="29"/>
    </row>
    <row r="102" spans="1:12" ht="78">
      <c r="A102" s="66"/>
      <c r="B102" s="79"/>
      <c r="C102" s="66"/>
      <c r="D102" s="28" t="s">
        <v>20</v>
      </c>
      <c r="E102" s="26">
        <f>F102+G102+H102+I102+J102+K115</f>
        <v>0</v>
      </c>
      <c r="F102" s="29"/>
      <c r="G102" s="29"/>
      <c r="H102" s="29"/>
      <c r="I102" s="29"/>
      <c r="J102" s="29"/>
      <c r="K102" s="29"/>
    </row>
    <row r="103" spans="1:12" ht="15.6" customHeight="1">
      <c r="A103" s="49" t="s">
        <v>25</v>
      </c>
      <c r="B103" s="49" t="s">
        <v>46</v>
      </c>
      <c r="C103" s="64" t="s">
        <v>28</v>
      </c>
      <c r="D103" s="25" t="s">
        <v>22</v>
      </c>
      <c r="E103" s="26">
        <f>F103+G103+H103+I103+J103+K104</f>
        <v>1800</v>
      </c>
      <c r="F103" s="27">
        <f>F104+F105+F106+F107+F128</f>
        <v>300</v>
      </c>
      <c r="G103" s="27">
        <f>G104+G105+G106+G107+G128</f>
        <v>300</v>
      </c>
      <c r="H103" s="27">
        <f>H104+H105+H106+H107+H128</f>
        <v>300</v>
      </c>
      <c r="I103" s="27">
        <f>I104+I105+I106+I107+I128</f>
        <v>300</v>
      </c>
      <c r="J103" s="27">
        <f>J104+J105+J106+J107+J128</f>
        <v>300</v>
      </c>
      <c r="K103" s="29">
        <v>0</v>
      </c>
    </row>
    <row r="104" spans="1:12" ht="15.6" customHeight="1">
      <c r="A104" s="50"/>
      <c r="B104" s="50"/>
      <c r="C104" s="65"/>
      <c r="D104" s="28" t="s">
        <v>17</v>
      </c>
      <c r="E104" s="26">
        <f>F104+G104+H104+I104+J104+K105</f>
        <v>1500</v>
      </c>
      <c r="F104" s="29">
        <v>300</v>
      </c>
      <c r="G104" s="29">
        <v>300</v>
      </c>
      <c r="H104" s="29">
        <v>300</v>
      </c>
      <c r="I104" s="29">
        <v>300</v>
      </c>
      <c r="J104" s="29">
        <v>300</v>
      </c>
      <c r="K104" s="29">
        <v>300</v>
      </c>
    </row>
    <row r="105" spans="1:12" ht="93.6">
      <c r="A105" s="50"/>
      <c r="B105" s="50"/>
      <c r="C105" s="65"/>
      <c r="D105" s="28" t="s">
        <v>18</v>
      </c>
      <c r="E105" s="26">
        <f>F105+G105+H105+I105+J105+K106</f>
        <v>0</v>
      </c>
      <c r="F105" s="29"/>
      <c r="G105" s="29"/>
      <c r="H105" s="29"/>
      <c r="I105" s="29"/>
      <c r="J105" s="29"/>
      <c r="K105" s="29"/>
    </row>
    <row r="106" spans="1:12" ht="62.4">
      <c r="A106" s="50"/>
      <c r="B106" s="50"/>
      <c r="C106" s="65"/>
      <c r="D106" s="28" t="s">
        <v>19</v>
      </c>
      <c r="E106" s="26">
        <f>F106+G106+H106+I106+J106+K107</f>
        <v>0</v>
      </c>
      <c r="F106" s="29"/>
      <c r="G106" s="29"/>
      <c r="H106" s="29"/>
      <c r="I106" s="29"/>
      <c r="J106" s="29"/>
      <c r="K106" s="29"/>
    </row>
    <row r="107" spans="1:12" ht="78">
      <c r="A107" s="51"/>
      <c r="B107" s="51"/>
      <c r="C107" s="66"/>
      <c r="D107" s="28" t="s">
        <v>20</v>
      </c>
      <c r="E107" s="26">
        <v>0</v>
      </c>
      <c r="F107" s="29"/>
      <c r="G107" s="29"/>
      <c r="H107" s="29"/>
      <c r="I107" s="29"/>
      <c r="J107" s="29"/>
      <c r="K107" s="29"/>
    </row>
    <row r="108" spans="1:12" ht="15.6" customHeight="1">
      <c r="A108" s="49" t="s">
        <v>26</v>
      </c>
      <c r="B108" s="49" t="s">
        <v>76</v>
      </c>
      <c r="C108" s="64" t="s">
        <v>28</v>
      </c>
      <c r="D108" s="25" t="s">
        <v>22</v>
      </c>
      <c r="E108" s="26">
        <f>F108+G108+H108+I108+J108+K109</f>
        <v>900</v>
      </c>
      <c r="F108" s="27">
        <f>F109+F110+F111+F112+F133</f>
        <v>150</v>
      </c>
      <c r="G108" s="27">
        <f>G109+G110+G111+G112+G133</f>
        <v>150</v>
      </c>
      <c r="H108" s="27">
        <f>H109+H110+H111+H112+H133</f>
        <v>150</v>
      </c>
      <c r="I108" s="27">
        <f>I109+I110+I111+I112+I133</f>
        <v>150</v>
      </c>
      <c r="J108" s="27">
        <f>J109+J110+J111+J112+J133</f>
        <v>150</v>
      </c>
      <c r="K108" s="29">
        <v>0</v>
      </c>
    </row>
    <row r="109" spans="1:12" ht="62.4">
      <c r="A109" s="50"/>
      <c r="B109" s="50"/>
      <c r="C109" s="65"/>
      <c r="D109" s="28" t="s">
        <v>17</v>
      </c>
      <c r="E109" s="26">
        <f>F109+G109+H109+I109+J109+K110</f>
        <v>750</v>
      </c>
      <c r="F109" s="29">
        <v>150</v>
      </c>
      <c r="G109" s="29">
        <v>150</v>
      </c>
      <c r="H109" s="29">
        <v>150</v>
      </c>
      <c r="I109" s="29">
        <v>150</v>
      </c>
      <c r="J109" s="29">
        <v>150</v>
      </c>
      <c r="K109" s="29">
        <v>150</v>
      </c>
    </row>
    <row r="110" spans="1:12" ht="93.6">
      <c r="A110" s="50"/>
      <c r="B110" s="50"/>
      <c r="C110" s="65"/>
      <c r="D110" s="28" t="s">
        <v>18</v>
      </c>
      <c r="E110" s="26">
        <f>F110+G110+H110+I110+J110+K111</f>
        <v>0</v>
      </c>
      <c r="F110" s="29"/>
      <c r="G110" s="29"/>
      <c r="H110" s="29"/>
      <c r="I110" s="29"/>
      <c r="J110" s="29"/>
      <c r="K110" s="29"/>
    </row>
    <row r="111" spans="1:12" ht="62.4">
      <c r="A111" s="50"/>
      <c r="B111" s="50"/>
      <c r="C111" s="65"/>
      <c r="D111" s="28" t="s">
        <v>19</v>
      </c>
      <c r="E111" s="26">
        <f>F111+G111+H111+I111+J111+K112</f>
        <v>0</v>
      </c>
      <c r="F111" s="29"/>
      <c r="G111" s="29"/>
      <c r="H111" s="29"/>
      <c r="I111" s="29"/>
      <c r="J111" s="29"/>
      <c r="K111" s="29"/>
    </row>
    <row r="112" spans="1:12" ht="78">
      <c r="A112" s="51"/>
      <c r="B112" s="51"/>
      <c r="C112" s="66"/>
      <c r="D112" s="28" t="s">
        <v>20</v>
      </c>
      <c r="E112" s="26">
        <v>0</v>
      </c>
      <c r="F112" s="29"/>
      <c r="G112" s="29"/>
      <c r="H112" s="29"/>
      <c r="I112" s="29"/>
      <c r="J112" s="29"/>
      <c r="K112" s="29"/>
    </row>
    <row r="113" spans="1:11" ht="15.6" customHeight="1">
      <c r="A113" s="49" t="s">
        <v>27</v>
      </c>
      <c r="B113" s="49" t="s">
        <v>49</v>
      </c>
      <c r="C113" s="64" t="s">
        <v>28</v>
      </c>
      <c r="D113" s="25" t="s">
        <v>22</v>
      </c>
      <c r="E113" s="26">
        <f>F113+G113+H113+I113+J113+K114</f>
        <v>155139.20000000001</v>
      </c>
      <c r="F113" s="27">
        <f>F114+F115+F116+F117+F138</f>
        <v>101412.3</v>
      </c>
      <c r="G113" s="27">
        <f>G114+G115+G116+G117+G138</f>
        <v>53726.9</v>
      </c>
      <c r="H113" s="27">
        <f>H114+H115+H116+H117+H138</f>
        <v>0</v>
      </c>
      <c r="I113" s="27">
        <f>I114+I115+I116+I117+I138</f>
        <v>0</v>
      </c>
      <c r="J113" s="27">
        <f>J114+J115+J116+J117+J138</f>
        <v>0</v>
      </c>
      <c r="K113" s="29">
        <v>0</v>
      </c>
    </row>
    <row r="114" spans="1:11" ht="62.4">
      <c r="A114" s="50"/>
      <c r="B114" s="50"/>
      <c r="C114" s="65"/>
      <c r="D114" s="28" t="s">
        <v>17</v>
      </c>
      <c r="E114" s="26">
        <f>F114+G114+H114+I114+J114+K115</f>
        <v>0</v>
      </c>
      <c r="F114" s="29"/>
      <c r="G114" s="29"/>
      <c r="H114" s="29"/>
      <c r="I114" s="29"/>
      <c r="J114" s="29"/>
      <c r="K114" s="29"/>
    </row>
    <row r="115" spans="1:11" ht="93.6">
      <c r="A115" s="50"/>
      <c r="B115" s="50"/>
      <c r="C115" s="65"/>
      <c r="D115" s="28" t="s">
        <v>18</v>
      </c>
      <c r="E115" s="26">
        <f>F115+G115+H115+I115+J115+K116</f>
        <v>0</v>
      </c>
      <c r="F115" s="29"/>
      <c r="G115" s="29"/>
      <c r="H115" s="29"/>
      <c r="I115" s="29"/>
      <c r="J115" s="29"/>
      <c r="K115" s="29"/>
    </row>
    <row r="116" spans="1:11" ht="62.4">
      <c r="A116" s="50"/>
      <c r="B116" s="50"/>
      <c r="C116" s="65"/>
      <c r="D116" s="28" t="s">
        <v>19</v>
      </c>
      <c r="E116" s="26">
        <f>F116+G116+H116+I116+J116+K117</f>
        <v>155139.20000000001</v>
      </c>
      <c r="F116" s="29">
        <v>101412.3</v>
      </c>
      <c r="G116" s="29">
        <v>53726.9</v>
      </c>
      <c r="H116" s="29">
        <v>0</v>
      </c>
      <c r="I116" s="29">
        <v>0</v>
      </c>
      <c r="J116" s="29">
        <v>0</v>
      </c>
      <c r="K116" s="29">
        <v>0</v>
      </c>
    </row>
    <row r="117" spans="1:11" ht="78">
      <c r="A117" s="51"/>
      <c r="B117" s="51"/>
      <c r="C117" s="66"/>
      <c r="D117" s="28" t="s">
        <v>20</v>
      </c>
      <c r="E117" s="26">
        <v>0</v>
      </c>
      <c r="F117" s="29"/>
      <c r="G117" s="29"/>
      <c r="H117" s="29"/>
      <c r="I117" s="29"/>
      <c r="J117" s="29"/>
      <c r="K117" s="29"/>
    </row>
    <row r="118" spans="1:11" ht="15.75" customHeight="1">
      <c r="A118" s="49" t="s">
        <v>71</v>
      </c>
      <c r="B118" s="49" t="s">
        <v>77</v>
      </c>
      <c r="C118" s="64" t="s">
        <v>28</v>
      </c>
      <c r="D118" s="25" t="s">
        <v>22</v>
      </c>
      <c r="E118" s="26">
        <f>F118+G118+H118+I118+J118+K119</f>
        <v>120000</v>
      </c>
      <c r="F118" s="27">
        <f>F119+F120+F121+F122+F143</f>
        <v>20000</v>
      </c>
      <c r="G118" s="27">
        <f>G119+G120+G121+G122+G143</f>
        <v>20000</v>
      </c>
      <c r="H118" s="27">
        <f>H119+H120+H121+H122+H143</f>
        <v>20000</v>
      </c>
      <c r="I118" s="27">
        <f>I119+I120+I121+I122+I143</f>
        <v>20000</v>
      </c>
      <c r="J118" s="27">
        <f>J119+J120+J121+J122+J143</f>
        <v>20000</v>
      </c>
      <c r="K118" s="29">
        <v>0</v>
      </c>
    </row>
    <row r="119" spans="1:11" ht="62.4">
      <c r="A119" s="50"/>
      <c r="B119" s="50"/>
      <c r="C119" s="65"/>
      <c r="D119" s="28" t="s">
        <v>17</v>
      </c>
      <c r="E119" s="26">
        <f>F119+G119+H119+I119+J119+K120</f>
        <v>100000</v>
      </c>
      <c r="F119" s="29">
        <v>20000</v>
      </c>
      <c r="G119" s="29">
        <v>20000</v>
      </c>
      <c r="H119" s="29">
        <v>20000</v>
      </c>
      <c r="I119" s="29">
        <v>20000</v>
      </c>
      <c r="J119" s="29">
        <v>20000</v>
      </c>
      <c r="K119" s="29">
        <v>20000</v>
      </c>
    </row>
    <row r="120" spans="1:11" ht="93.6">
      <c r="A120" s="50"/>
      <c r="B120" s="50"/>
      <c r="C120" s="65"/>
      <c r="D120" s="28" t="s">
        <v>18</v>
      </c>
      <c r="E120" s="26">
        <f>F120+G120+H120+I120+J120+K121</f>
        <v>0</v>
      </c>
      <c r="F120" s="29"/>
      <c r="G120" s="29"/>
      <c r="H120" s="29"/>
      <c r="I120" s="29"/>
      <c r="J120" s="29"/>
      <c r="K120" s="29"/>
    </row>
    <row r="121" spans="1:11" ht="62.4">
      <c r="A121" s="50"/>
      <c r="B121" s="50"/>
      <c r="C121" s="65"/>
      <c r="D121" s="28" t="s">
        <v>19</v>
      </c>
      <c r="E121" s="26">
        <f>F121+G121+H121+I121+J121+K122</f>
        <v>0</v>
      </c>
      <c r="F121" s="29"/>
      <c r="G121" s="29"/>
      <c r="H121" s="29"/>
      <c r="I121" s="29"/>
      <c r="J121" s="29"/>
      <c r="K121" s="29"/>
    </row>
    <row r="122" spans="1:11" ht="78">
      <c r="A122" s="51"/>
      <c r="B122" s="51"/>
      <c r="C122" s="66"/>
      <c r="D122" s="28" t="s">
        <v>20</v>
      </c>
      <c r="E122" s="26">
        <v>0</v>
      </c>
      <c r="F122" s="29"/>
      <c r="G122" s="29"/>
      <c r="H122" s="29"/>
      <c r="I122" s="29"/>
      <c r="J122" s="29"/>
      <c r="K122" s="29"/>
    </row>
    <row r="123" spans="1:11" ht="15.75" customHeight="1">
      <c r="A123" s="58" t="s">
        <v>30</v>
      </c>
      <c r="B123" s="58" t="s">
        <v>83</v>
      </c>
      <c r="C123" s="59" t="s">
        <v>28</v>
      </c>
      <c r="D123" s="19" t="s">
        <v>22</v>
      </c>
      <c r="E123" s="20">
        <f>F123+G123+H123+I123+J123+K123</f>
        <v>2988919.71</v>
      </c>
      <c r="F123" s="21">
        <f>F124+F125+F126+F127+F128</f>
        <v>590216.58000000007</v>
      </c>
      <c r="G123" s="21">
        <f t="shared" ref="G123:K123" si="31">G124+G125+G126+G127+G128</f>
        <v>736627.95</v>
      </c>
      <c r="H123" s="21">
        <f t="shared" si="31"/>
        <v>522555.18000000005</v>
      </c>
      <c r="I123" s="21">
        <f t="shared" si="31"/>
        <v>379840</v>
      </c>
      <c r="J123" s="21">
        <f t="shared" si="31"/>
        <v>379840</v>
      </c>
      <c r="K123" s="21">
        <f t="shared" si="31"/>
        <v>379840</v>
      </c>
    </row>
    <row r="124" spans="1:11" ht="15.6" customHeight="1">
      <c r="A124" s="58"/>
      <c r="B124" s="58"/>
      <c r="C124" s="59"/>
      <c r="D124" s="22" t="s">
        <v>17</v>
      </c>
      <c r="E124" s="20">
        <f t="shared" ref="E124:E128" si="32">F124+G124+H124+I124+J124+K124</f>
        <v>511647.96</v>
      </c>
      <c r="F124" s="37">
        <v>86246.93</v>
      </c>
      <c r="G124" s="37">
        <v>87649.08</v>
      </c>
      <c r="H124" s="37">
        <v>85508.35</v>
      </c>
      <c r="I124" s="37">
        <v>84081.2</v>
      </c>
      <c r="J124" s="37">
        <v>84081.2</v>
      </c>
      <c r="K124" s="37">
        <v>84081.2</v>
      </c>
    </row>
    <row r="125" spans="1:11" ht="93.6">
      <c r="A125" s="58"/>
      <c r="B125" s="58"/>
      <c r="C125" s="59"/>
      <c r="D125" s="22" t="s">
        <v>18</v>
      </c>
      <c r="E125" s="36">
        <f t="shared" si="32"/>
        <v>1762115.6500000001</v>
      </c>
      <c r="F125" s="37">
        <v>292411.52000000002</v>
      </c>
      <c r="G125" s="37">
        <v>304216.32000000001</v>
      </c>
      <c r="H125" s="37">
        <v>295653.40999999997</v>
      </c>
      <c r="I125" s="37">
        <v>289944.8</v>
      </c>
      <c r="J125" s="37">
        <v>289944.8</v>
      </c>
      <c r="K125" s="37">
        <v>289944.8</v>
      </c>
    </row>
    <row r="126" spans="1:11" ht="62.4">
      <c r="A126" s="58"/>
      <c r="B126" s="58"/>
      <c r="C126" s="59"/>
      <c r="D126" s="22" t="s">
        <v>19</v>
      </c>
      <c r="E126" s="36">
        <f t="shared" si="32"/>
        <v>715156.1</v>
      </c>
      <c r="F126" s="37">
        <v>211558.13</v>
      </c>
      <c r="G126" s="37">
        <v>344762.55</v>
      </c>
      <c r="H126" s="37">
        <v>141393.42000000001</v>
      </c>
      <c r="I126" s="37">
        <v>5814</v>
      </c>
      <c r="J126" s="37">
        <v>5814</v>
      </c>
      <c r="K126" s="37">
        <v>5814</v>
      </c>
    </row>
    <row r="127" spans="1:11" ht="78">
      <c r="A127" s="58"/>
      <c r="B127" s="58"/>
      <c r="C127" s="59"/>
      <c r="D127" s="22" t="s">
        <v>20</v>
      </c>
      <c r="E127" s="20">
        <f t="shared" si="32"/>
        <v>0</v>
      </c>
      <c r="F127" s="23"/>
      <c r="G127" s="23"/>
      <c r="H127" s="23"/>
      <c r="I127" s="23"/>
      <c r="J127" s="23"/>
      <c r="K127" s="23"/>
    </row>
    <row r="128" spans="1:11" ht="46.8">
      <c r="A128" s="58"/>
      <c r="B128" s="58"/>
      <c r="C128" s="59"/>
      <c r="D128" s="22" t="s">
        <v>21</v>
      </c>
      <c r="E128" s="20">
        <f t="shared" si="32"/>
        <v>0</v>
      </c>
      <c r="F128" s="23"/>
      <c r="G128" s="23"/>
      <c r="H128" s="23"/>
      <c r="I128" s="23"/>
      <c r="J128" s="23"/>
      <c r="K128" s="23">
        <v>0</v>
      </c>
    </row>
    <row r="129" spans="1:12" ht="15.6" customHeight="1">
      <c r="A129" s="49" t="s">
        <v>23</v>
      </c>
      <c r="B129" s="49" t="s">
        <v>86</v>
      </c>
      <c r="C129" s="52" t="s">
        <v>31</v>
      </c>
      <c r="D129" s="14" t="s">
        <v>22</v>
      </c>
      <c r="E129" s="15">
        <f>F129+G129+H129+I129+J129+K129</f>
        <v>390000</v>
      </c>
      <c r="F129" s="16">
        <f>F130</f>
        <v>65000</v>
      </c>
      <c r="G129" s="16">
        <f t="shared" ref="G129:J129" si="33">G130</f>
        <v>65000</v>
      </c>
      <c r="H129" s="16">
        <f t="shared" si="33"/>
        <v>65000</v>
      </c>
      <c r="I129" s="16">
        <f t="shared" si="33"/>
        <v>65000</v>
      </c>
      <c r="J129" s="16">
        <f t="shared" si="33"/>
        <v>65000</v>
      </c>
      <c r="K129" s="30">
        <f>K130</f>
        <v>65000</v>
      </c>
    </row>
    <row r="130" spans="1:12" ht="62.4">
      <c r="A130" s="50"/>
      <c r="B130" s="50"/>
      <c r="C130" s="53"/>
      <c r="D130" s="17" t="s">
        <v>17</v>
      </c>
      <c r="E130" s="15">
        <f>F130+G130+H130+I130+J130+K130</f>
        <v>390000</v>
      </c>
      <c r="F130" s="18">
        <v>65000</v>
      </c>
      <c r="G130" s="18">
        <v>65000</v>
      </c>
      <c r="H130" s="18">
        <v>65000</v>
      </c>
      <c r="I130" s="18">
        <v>65000</v>
      </c>
      <c r="J130" s="18">
        <v>65000</v>
      </c>
      <c r="K130" s="30">
        <v>65000</v>
      </c>
    </row>
    <row r="131" spans="1:12" ht="93.6">
      <c r="A131" s="50"/>
      <c r="B131" s="50"/>
      <c r="C131" s="53"/>
      <c r="D131" s="17" t="s">
        <v>18</v>
      </c>
      <c r="E131" s="15">
        <f>F131+G131+H131+I131+J131+K192</f>
        <v>0</v>
      </c>
      <c r="F131" s="18"/>
      <c r="G131" s="18"/>
      <c r="H131" s="18"/>
      <c r="I131" s="18"/>
      <c r="J131" s="18"/>
      <c r="K131" s="30"/>
    </row>
    <row r="132" spans="1:12" ht="62.4">
      <c r="A132" s="50"/>
      <c r="B132" s="50"/>
      <c r="C132" s="53"/>
      <c r="D132" s="17" t="s">
        <v>19</v>
      </c>
      <c r="E132" s="15">
        <v>0</v>
      </c>
      <c r="F132" s="18"/>
      <c r="G132" s="18"/>
      <c r="H132" s="18"/>
      <c r="I132" s="18"/>
      <c r="J132" s="18"/>
      <c r="K132" s="16"/>
    </row>
    <row r="133" spans="1:12" ht="78">
      <c r="A133" s="51"/>
      <c r="B133" s="51"/>
      <c r="C133" s="54"/>
      <c r="D133" s="17" t="s">
        <v>20</v>
      </c>
      <c r="E133" s="15">
        <v>0</v>
      </c>
      <c r="F133" s="18"/>
      <c r="G133" s="18"/>
      <c r="H133" s="18"/>
      <c r="I133" s="18"/>
      <c r="J133" s="18"/>
      <c r="K133" s="18"/>
    </row>
    <row r="134" spans="1:12" ht="15.75" customHeight="1">
      <c r="A134" s="49" t="s">
        <v>71</v>
      </c>
      <c r="B134" s="49" t="s">
        <v>50</v>
      </c>
      <c r="C134" s="52" t="s">
        <v>31</v>
      </c>
      <c r="D134" s="14" t="s">
        <v>22</v>
      </c>
      <c r="E134" s="15">
        <f>F134+G134+H134+I134+J134+K137+K134</f>
        <v>9600</v>
      </c>
      <c r="F134" s="16">
        <f>F135+F136+F137+F138+F197</f>
        <v>1600</v>
      </c>
      <c r="G134" s="16">
        <f>G135+G136+G137+G138+G197</f>
        <v>1600</v>
      </c>
      <c r="H134" s="16">
        <f>H135+H136+H137+H138+H197</f>
        <v>1600</v>
      </c>
      <c r="I134" s="16">
        <f>I135+I136+I137+I138+I197</f>
        <v>1600</v>
      </c>
      <c r="J134" s="16">
        <f>J135+J136+J137+J138+J197</f>
        <v>1600</v>
      </c>
      <c r="K134" s="30">
        <v>1600</v>
      </c>
    </row>
    <row r="135" spans="1:12" ht="62.4">
      <c r="A135" s="50"/>
      <c r="B135" s="50"/>
      <c r="C135" s="53"/>
      <c r="D135" s="17" t="s">
        <v>17</v>
      </c>
      <c r="E135" s="15">
        <v>9600</v>
      </c>
      <c r="F135" s="18">
        <v>1600</v>
      </c>
      <c r="G135" s="18">
        <v>1600</v>
      </c>
      <c r="H135" s="18">
        <v>1600</v>
      </c>
      <c r="I135" s="18">
        <v>1600</v>
      </c>
      <c r="J135" s="18">
        <v>1600</v>
      </c>
      <c r="K135" s="30">
        <v>1600</v>
      </c>
    </row>
    <row r="136" spans="1:12" ht="93.6">
      <c r="A136" s="50"/>
      <c r="B136" s="50"/>
      <c r="C136" s="53"/>
      <c r="D136" s="17" t="s">
        <v>18</v>
      </c>
      <c r="E136" s="15">
        <f>F136+G136+H136+I136+J136+K197</f>
        <v>0</v>
      </c>
      <c r="F136" s="18"/>
      <c r="G136" s="18"/>
      <c r="H136" s="18"/>
      <c r="I136" s="18"/>
      <c r="J136" s="18"/>
      <c r="K136" s="30"/>
    </row>
    <row r="137" spans="1:12" ht="62.4">
      <c r="A137" s="50"/>
      <c r="B137" s="50"/>
      <c r="C137" s="53"/>
      <c r="D137" s="17" t="s">
        <v>19</v>
      </c>
      <c r="E137" s="15">
        <f>F137+G137+H137+I137+J137+K137</f>
        <v>0</v>
      </c>
      <c r="F137" s="18"/>
      <c r="G137" s="18"/>
      <c r="H137" s="18"/>
      <c r="I137" s="18"/>
      <c r="J137" s="18"/>
      <c r="K137" s="16"/>
    </row>
    <row r="138" spans="1:12" ht="78">
      <c r="A138" s="51"/>
      <c r="B138" s="51"/>
      <c r="C138" s="54"/>
      <c r="D138" s="17" t="s">
        <v>20</v>
      </c>
      <c r="E138" s="15">
        <f>F138+G138+H138+I138+J138+K138</f>
        <v>0</v>
      </c>
      <c r="F138" s="18"/>
      <c r="G138" s="18"/>
      <c r="H138" s="18"/>
      <c r="I138" s="18"/>
      <c r="J138" s="18"/>
      <c r="K138" s="18"/>
    </row>
    <row r="139" spans="1:12" ht="15.75" customHeight="1">
      <c r="A139" s="77" t="s">
        <v>87</v>
      </c>
      <c r="B139" s="77" t="s">
        <v>36</v>
      </c>
      <c r="C139" s="77" t="s">
        <v>31</v>
      </c>
      <c r="D139" s="43" t="s">
        <v>22</v>
      </c>
      <c r="E139" s="44">
        <f>F139+G139+H139+I139+J139+K142+K139</f>
        <v>12000</v>
      </c>
      <c r="F139" s="45">
        <f>F140+F141+F142+F143+F202</f>
        <v>2000</v>
      </c>
      <c r="G139" s="45">
        <f>G140+G141+G142+G143+G202</f>
        <v>2000</v>
      </c>
      <c r="H139" s="45">
        <f>H140+H141+H142+H143+H202</f>
        <v>2000</v>
      </c>
      <c r="I139" s="45">
        <f>I140+I141+I142+I143+I202</f>
        <v>2000</v>
      </c>
      <c r="J139" s="45">
        <f>J140+J141+J142+J143+J202</f>
        <v>2000</v>
      </c>
      <c r="K139" s="46">
        <v>2000</v>
      </c>
      <c r="L139" s="47"/>
    </row>
    <row r="140" spans="1:12" ht="62.4">
      <c r="A140" s="78"/>
      <c r="B140" s="78"/>
      <c r="C140" s="78"/>
      <c r="D140" s="48" t="s">
        <v>17</v>
      </c>
      <c r="E140" s="44">
        <f>F140+G140+H140+I140+J140+K143+2000</f>
        <v>12000</v>
      </c>
      <c r="F140" s="46">
        <v>2000</v>
      </c>
      <c r="G140" s="46">
        <v>2000</v>
      </c>
      <c r="H140" s="46">
        <v>2000</v>
      </c>
      <c r="I140" s="46">
        <v>2000</v>
      </c>
      <c r="J140" s="46">
        <v>2000</v>
      </c>
      <c r="K140" s="46">
        <v>2000</v>
      </c>
      <c r="L140" s="47"/>
    </row>
    <row r="141" spans="1:12" ht="93.6">
      <c r="A141" s="78"/>
      <c r="B141" s="78"/>
      <c r="C141" s="78"/>
      <c r="D141" s="48" t="s">
        <v>18</v>
      </c>
      <c r="E141" s="44">
        <f>F141+G141+H141+I141+J141+K202</f>
        <v>0</v>
      </c>
      <c r="F141" s="46"/>
      <c r="G141" s="46"/>
      <c r="H141" s="46"/>
      <c r="I141" s="46"/>
      <c r="J141" s="46"/>
      <c r="K141" s="46"/>
      <c r="L141" s="47"/>
    </row>
    <row r="142" spans="1:12" ht="62.4">
      <c r="A142" s="78"/>
      <c r="B142" s="78"/>
      <c r="C142" s="78"/>
      <c r="D142" s="48" t="s">
        <v>19</v>
      </c>
      <c r="E142" s="44">
        <f>F142+G142+H142+I142+J142+K142</f>
        <v>0</v>
      </c>
      <c r="F142" s="46"/>
      <c r="G142" s="46"/>
      <c r="H142" s="46"/>
      <c r="I142" s="46"/>
      <c r="J142" s="46"/>
      <c r="K142" s="45"/>
      <c r="L142" s="47"/>
    </row>
    <row r="143" spans="1:12" ht="78">
      <c r="A143" s="79"/>
      <c r="B143" s="79"/>
      <c r="C143" s="79"/>
      <c r="D143" s="48" t="s">
        <v>20</v>
      </c>
      <c r="E143" s="44">
        <f>F143+G143+H143+I143+J143+K143</f>
        <v>0</v>
      </c>
      <c r="F143" s="46"/>
      <c r="G143" s="46"/>
      <c r="H143" s="46"/>
      <c r="I143" s="46"/>
      <c r="J143" s="46"/>
      <c r="K143" s="46"/>
      <c r="L143" s="47"/>
    </row>
    <row r="144" spans="1:12" ht="15.75" customHeight="1">
      <c r="A144" s="49" t="s">
        <v>88</v>
      </c>
      <c r="B144" s="49" t="s">
        <v>68</v>
      </c>
      <c r="C144" s="52" t="s">
        <v>31</v>
      </c>
      <c r="D144" s="14" t="s">
        <v>22</v>
      </c>
      <c r="E144" s="15">
        <f>F144+G144+H144+I144+J144+K147+K144</f>
        <v>1043620.2</v>
      </c>
      <c r="F144" s="16">
        <f>F145+F146+F147+F148+F207</f>
        <v>168620.2</v>
      </c>
      <c r="G144" s="16">
        <f>G145+G146+G147+G148+G207</f>
        <v>175000</v>
      </c>
      <c r="H144" s="16">
        <f>H145+H146+H147+H148+H207</f>
        <v>175000</v>
      </c>
      <c r="I144" s="16">
        <f>I145+I146+I147+I148+I207</f>
        <v>175000</v>
      </c>
      <c r="J144" s="16">
        <f>J145+J146+J147+J148+J207</f>
        <v>175000</v>
      </c>
      <c r="K144" s="30">
        <v>175000</v>
      </c>
    </row>
    <row r="145" spans="1:11" ht="62.4">
      <c r="A145" s="50"/>
      <c r="B145" s="50"/>
      <c r="C145" s="53"/>
      <c r="D145" s="17" t="s">
        <v>17</v>
      </c>
      <c r="E145" s="15">
        <f t="shared" ref="E145" si="34">F145+G145+H145+I145+J145+K148</f>
        <v>0</v>
      </c>
      <c r="F145" s="18"/>
      <c r="G145" s="18"/>
      <c r="H145" s="18"/>
      <c r="I145" s="18"/>
      <c r="J145" s="18"/>
      <c r="K145" s="30"/>
    </row>
    <row r="146" spans="1:11" ht="93.6">
      <c r="A146" s="50"/>
      <c r="B146" s="50"/>
      <c r="C146" s="53"/>
      <c r="D146" s="17" t="s">
        <v>18</v>
      </c>
      <c r="E146" s="15">
        <f>F146+G146+H146+I146+J146+K207+K146</f>
        <v>1043620.2</v>
      </c>
      <c r="F146" s="18">
        <v>168620.2</v>
      </c>
      <c r="G146" s="18">
        <v>175000</v>
      </c>
      <c r="H146" s="18">
        <v>175000</v>
      </c>
      <c r="I146" s="18">
        <v>175000</v>
      </c>
      <c r="J146" s="18">
        <v>175000</v>
      </c>
      <c r="K146" s="30">
        <v>175000</v>
      </c>
    </row>
    <row r="147" spans="1:11" ht="62.4">
      <c r="A147" s="50"/>
      <c r="B147" s="50"/>
      <c r="C147" s="53"/>
      <c r="D147" s="17" t="s">
        <v>19</v>
      </c>
      <c r="E147" s="15">
        <f>F147+G147+H147+I147+J147+K147</f>
        <v>0</v>
      </c>
      <c r="F147" s="18"/>
      <c r="G147" s="18"/>
      <c r="H147" s="18"/>
      <c r="I147" s="18"/>
      <c r="J147" s="18"/>
      <c r="K147" s="16"/>
    </row>
    <row r="148" spans="1:11" ht="78">
      <c r="A148" s="51"/>
      <c r="B148" s="51"/>
      <c r="C148" s="54"/>
      <c r="D148" s="17" t="s">
        <v>20</v>
      </c>
      <c r="E148" s="15">
        <f>F148+G148+H148+I148+J148+K148</f>
        <v>0</v>
      </c>
      <c r="F148" s="18"/>
      <c r="G148" s="18"/>
      <c r="H148" s="18"/>
      <c r="I148" s="18"/>
      <c r="J148" s="18"/>
      <c r="K148" s="18"/>
    </row>
    <row r="149" spans="1:11" ht="15.6">
      <c r="A149" s="49" t="s">
        <v>89</v>
      </c>
      <c r="B149" s="49" t="s">
        <v>51</v>
      </c>
      <c r="C149" s="52" t="s">
        <v>31</v>
      </c>
      <c r="D149" s="14" t="s">
        <v>22</v>
      </c>
      <c r="E149" s="15">
        <f>F149+G149+H149+I149+J149+K152+K149</f>
        <v>16200</v>
      </c>
      <c r="F149" s="16">
        <f>F150+F151+F152+F153+F212</f>
        <v>2700</v>
      </c>
      <c r="G149" s="16">
        <f>G150+G151+G152+G153+G212</f>
        <v>2700</v>
      </c>
      <c r="H149" s="16">
        <f>H150+H151+H152+H153+H212</f>
        <v>2700</v>
      </c>
      <c r="I149" s="16">
        <f>I150+I151+I152+I153+I212</f>
        <v>2700</v>
      </c>
      <c r="J149" s="16">
        <f>J150+J151+J152+J153+J212</f>
        <v>2700</v>
      </c>
      <c r="K149" s="30">
        <v>2700</v>
      </c>
    </row>
    <row r="150" spans="1:11" ht="62.4">
      <c r="A150" s="50"/>
      <c r="B150" s="50"/>
      <c r="C150" s="53"/>
      <c r="D150" s="17" t="s">
        <v>17</v>
      </c>
      <c r="E150" s="15">
        <f t="shared" ref="E150" si="35">F150+G150+H150+I150+J150+K153</f>
        <v>0</v>
      </c>
      <c r="F150" s="18"/>
      <c r="G150" s="18"/>
      <c r="H150" s="18"/>
      <c r="I150" s="18"/>
      <c r="J150" s="18"/>
      <c r="K150" s="30"/>
    </row>
    <row r="151" spans="1:11" ht="93.6">
      <c r="A151" s="50"/>
      <c r="B151" s="50"/>
      <c r="C151" s="53"/>
      <c r="D151" s="17" t="s">
        <v>18</v>
      </c>
      <c r="E151" s="15">
        <f>F151+G151+H151+I151+J151+K212+K151</f>
        <v>16200</v>
      </c>
      <c r="F151" s="18">
        <v>2700</v>
      </c>
      <c r="G151" s="18">
        <v>2700</v>
      </c>
      <c r="H151" s="18">
        <v>2700</v>
      </c>
      <c r="I151" s="18">
        <v>2700</v>
      </c>
      <c r="J151" s="18">
        <v>2700</v>
      </c>
      <c r="K151" s="30">
        <v>2700</v>
      </c>
    </row>
    <row r="152" spans="1:11" ht="62.4">
      <c r="A152" s="50"/>
      <c r="B152" s="50"/>
      <c r="C152" s="53"/>
      <c r="D152" s="17" t="s">
        <v>19</v>
      </c>
      <c r="E152" s="15">
        <f>F152+G152+H152+I152+J152+K152</f>
        <v>0</v>
      </c>
      <c r="F152" s="18"/>
      <c r="G152" s="18"/>
      <c r="H152" s="18"/>
      <c r="I152" s="18"/>
      <c r="J152" s="18"/>
      <c r="K152" s="16"/>
    </row>
    <row r="153" spans="1:11" ht="78">
      <c r="A153" s="51"/>
      <c r="B153" s="51"/>
      <c r="C153" s="54"/>
      <c r="D153" s="17" t="s">
        <v>20</v>
      </c>
      <c r="E153" s="15">
        <f>F153+G153+H153+I153+J153+K153</f>
        <v>0</v>
      </c>
      <c r="F153" s="18"/>
      <c r="G153" s="18"/>
      <c r="H153" s="18"/>
      <c r="I153" s="18"/>
      <c r="J153" s="18"/>
      <c r="K153" s="18"/>
    </row>
    <row r="154" spans="1:11" ht="15.6">
      <c r="A154" s="49" t="s">
        <v>89</v>
      </c>
      <c r="B154" s="49" t="s">
        <v>52</v>
      </c>
      <c r="C154" s="52" t="s">
        <v>31</v>
      </c>
      <c r="D154" s="14" t="s">
        <v>22</v>
      </c>
      <c r="E154" s="15">
        <f>F154+G154+H154+I154+J154+K157+K154</f>
        <v>6000</v>
      </c>
      <c r="F154" s="16">
        <f>F155+F156+F157+F158+F217</f>
        <v>1000</v>
      </c>
      <c r="G154" s="16">
        <f>G155+G156+G157+G158+G217</f>
        <v>1000</v>
      </c>
      <c r="H154" s="16">
        <f>H155+H156+H157+H158+H217</f>
        <v>1000</v>
      </c>
      <c r="I154" s="16">
        <f>I155+I156+I157+I158+I217</f>
        <v>1000</v>
      </c>
      <c r="J154" s="16">
        <f>J155+J156+J157+J158+J217</f>
        <v>1000</v>
      </c>
      <c r="K154" s="30">
        <v>1000</v>
      </c>
    </row>
    <row r="155" spans="1:11" ht="62.4">
      <c r="A155" s="50"/>
      <c r="B155" s="50"/>
      <c r="C155" s="53"/>
      <c r="D155" s="17" t="s">
        <v>17</v>
      </c>
      <c r="E155" s="15">
        <f t="shared" ref="E155" si="36">F155+G155+H155+I155+J155+K158</f>
        <v>0</v>
      </c>
      <c r="F155" s="18"/>
      <c r="G155" s="18"/>
      <c r="H155" s="18"/>
      <c r="I155" s="18"/>
      <c r="J155" s="18"/>
      <c r="K155" s="30"/>
    </row>
    <row r="156" spans="1:11" ht="93.6">
      <c r="A156" s="50"/>
      <c r="B156" s="50"/>
      <c r="C156" s="53"/>
      <c r="D156" s="17" t="s">
        <v>18</v>
      </c>
      <c r="E156" s="15">
        <f>F156+G156+H156+I156+J156+K217+K156</f>
        <v>6000</v>
      </c>
      <c r="F156" s="18">
        <v>1000</v>
      </c>
      <c r="G156" s="18">
        <v>1000</v>
      </c>
      <c r="H156" s="18">
        <v>1000</v>
      </c>
      <c r="I156" s="18">
        <v>1000</v>
      </c>
      <c r="J156" s="18">
        <v>1000</v>
      </c>
      <c r="K156" s="30">
        <v>1000</v>
      </c>
    </row>
    <row r="157" spans="1:11" ht="62.4">
      <c r="A157" s="50"/>
      <c r="B157" s="50"/>
      <c r="C157" s="53"/>
      <c r="D157" s="17" t="s">
        <v>19</v>
      </c>
      <c r="E157" s="15">
        <f>F157+G157+H157+I157+J157+K157</f>
        <v>0</v>
      </c>
      <c r="F157" s="18"/>
      <c r="G157" s="18"/>
      <c r="H157" s="18"/>
      <c r="I157" s="18"/>
      <c r="J157" s="18"/>
      <c r="K157" s="16"/>
    </row>
    <row r="158" spans="1:11" ht="78">
      <c r="A158" s="51"/>
      <c r="B158" s="51"/>
      <c r="C158" s="54"/>
      <c r="D158" s="17" t="s">
        <v>20</v>
      </c>
      <c r="E158" s="15">
        <f>F158+G158+H158+I158+J158+K158</f>
        <v>0</v>
      </c>
      <c r="F158" s="18"/>
      <c r="G158" s="18"/>
      <c r="H158" s="18"/>
      <c r="I158" s="18"/>
      <c r="J158" s="18"/>
      <c r="K158" s="18"/>
    </row>
    <row r="159" spans="1:11" ht="15.6">
      <c r="A159" s="55" t="s">
        <v>90</v>
      </c>
      <c r="B159" s="55" t="s">
        <v>53</v>
      </c>
      <c r="C159" s="52" t="s">
        <v>31</v>
      </c>
      <c r="D159" s="14" t="s">
        <v>22</v>
      </c>
      <c r="E159" s="15">
        <f>F159+G159+H159+I159+J159+K162+K159</f>
        <v>130183.6</v>
      </c>
      <c r="F159" s="16">
        <f>F160+F161+F162+F163</f>
        <v>55183.6</v>
      </c>
      <c r="G159" s="16">
        <f t="shared" ref="G159:I159" si="37">G160+G161+G162+G163</f>
        <v>55000</v>
      </c>
      <c r="H159" s="16">
        <f t="shared" si="37"/>
        <v>5000</v>
      </c>
      <c r="I159" s="16">
        <f t="shared" si="37"/>
        <v>5000</v>
      </c>
      <c r="J159" s="16">
        <f>J160+J161+J162+J163</f>
        <v>5000</v>
      </c>
      <c r="K159" s="30">
        <v>5000</v>
      </c>
    </row>
    <row r="160" spans="1:11" ht="62.4">
      <c r="A160" s="56"/>
      <c r="B160" s="56"/>
      <c r="C160" s="53"/>
      <c r="D160" s="17" t="s">
        <v>17</v>
      </c>
      <c r="E160" s="15">
        <f t="shared" ref="E160" si="38">F160+G160+H160+I160+J160+K163</f>
        <v>0</v>
      </c>
      <c r="F160" s="18"/>
      <c r="G160" s="18"/>
      <c r="H160" s="18"/>
      <c r="I160" s="18"/>
      <c r="J160" s="18"/>
      <c r="K160" s="30"/>
    </row>
    <row r="161" spans="1:11" ht="93.6">
      <c r="A161" s="56"/>
      <c r="B161" s="56"/>
      <c r="C161" s="53"/>
      <c r="D161" s="17" t="s">
        <v>18</v>
      </c>
      <c r="E161" s="15">
        <f>F161+G161+H161+I161+J161+K161</f>
        <v>130183.6</v>
      </c>
      <c r="F161" s="18">
        <v>55183.6</v>
      </c>
      <c r="G161" s="18">
        <v>55000</v>
      </c>
      <c r="H161" s="18">
        <v>5000</v>
      </c>
      <c r="I161" s="18">
        <v>5000</v>
      </c>
      <c r="J161" s="18">
        <v>5000</v>
      </c>
      <c r="K161" s="30">
        <v>5000</v>
      </c>
    </row>
    <row r="162" spans="1:11" ht="62.4">
      <c r="A162" s="56"/>
      <c r="B162" s="56"/>
      <c r="C162" s="53"/>
      <c r="D162" s="17" t="s">
        <v>19</v>
      </c>
      <c r="E162" s="15">
        <f>F162+G162+H162+I162+J162+K162</f>
        <v>0</v>
      </c>
      <c r="F162" s="18"/>
      <c r="G162" s="18"/>
      <c r="H162" s="18"/>
      <c r="I162" s="18"/>
      <c r="J162" s="18"/>
      <c r="K162" s="16"/>
    </row>
    <row r="163" spans="1:11" ht="78">
      <c r="A163" s="57"/>
      <c r="B163" s="57"/>
      <c r="C163" s="54"/>
      <c r="D163" s="17" t="s">
        <v>20</v>
      </c>
      <c r="E163" s="15">
        <f>F163+G163+H163+I163+J163+K163</f>
        <v>0</v>
      </c>
      <c r="F163" s="18"/>
      <c r="G163" s="18"/>
      <c r="H163" s="18"/>
      <c r="I163" s="18"/>
      <c r="J163" s="18"/>
      <c r="K163" s="18"/>
    </row>
    <row r="164" spans="1:11" ht="15.6">
      <c r="A164" s="49" t="s">
        <v>25</v>
      </c>
      <c r="B164" s="49" t="s">
        <v>54</v>
      </c>
      <c r="C164" s="52" t="s">
        <v>31</v>
      </c>
      <c r="D164" s="14" t="s">
        <v>22</v>
      </c>
      <c r="E164" s="15">
        <f>F164+G164+H164+I164+J164+K167+K164</f>
        <v>420000</v>
      </c>
      <c r="F164" s="16">
        <f>F165+F166+F167+F168+F221</f>
        <v>70000</v>
      </c>
      <c r="G164" s="16">
        <f>G165+G166+G167+G168+G221</f>
        <v>70000</v>
      </c>
      <c r="H164" s="16">
        <f>H165+H166+H167+H168+H221</f>
        <v>70000</v>
      </c>
      <c r="I164" s="16">
        <f>I165+I166+I167+I168+I221</f>
        <v>70000</v>
      </c>
      <c r="J164" s="16">
        <f>J165+J166+J167+J168+J221</f>
        <v>70000</v>
      </c>
      <c r="K164" s="30">
        <v>70000</v>
      </c>
    </row>
    <row r="165" spans="1:11" ht="62.4">
      <c r="A165" s="50"/>
      <c r="B165" s="50"/>
      <c r="C165" s="53"/>
      <c r="D165" s="17" t="s">
        <v>17</v>
      </c>
      <c r="E165" s="15">
        <f>F165+G165+H165+I165+J165+K168+K165</f>
        <v>84000</v>
      </c>
      <c r="F165" s="18">
        <v>14000</v>
      </c>
      <c r="G165" s="18">
        <v>14000</v>
      </c>
      <c r="H165" s="18">
        <v>14000</v>
      </c>
      <c r="I165" s="18">
        <v>14000</v>
      </c>
      <c r="J165" s="18">
        <v>14000</v>
      </c>
      <c r="K165" s="18">
        <v>14000</v>
      </c>
    </row>
    <row r="166" spans="1:11" ht="93.6">
      <c r="A166" s="50"/>
      <c r="B166" s="50"/>
      <c r="C166" s="53"/>
      <c r="D166" s="17" t="s">
        <v>18</v>
      </c>
      <c r="E166" s="15">
        <f>F166+G166+H166+I166+J166+K221+K166</f>
        <v>336000</v>
      </c>
      <c r="F166" s="18">
        <v>56000</v>
      </c>
      <c r="G166" s="18">
        <v>56000</v>
      </c>
      <c r="H166" s="18">
        <v>56000</v>
      </c>
      <c r="I166" s="18">
        <v>56000</v>
      </c>
      <c r="J166" s="18">
        <v>56000</v>
      </c>
      <c r="K166" s="18">
        <v>56000</v>
      </c>
    </row>
    <row r="167" spans="1:11" ht="62.4">
      <c r="A167" s="50"/>
      <c r="B167" s="50"/>
      <c r="C167" s="53"/>
      <c r="D167" s="17" t="s">
        <v>19</v>
      </c>
      <c r="E167" s="15">
        <f>F167+G167+H167+I167+J167+K222</f>
        <v>0</v>
      </c>
      <c r="F167" s="18"/>
      <c r="G167" s="18"/>
      <c r="H167" s="18"/>
      <c r="I167" s="18"/>
      <c r="J167" s="18"/>
      <c r="K167" s="16"/>
    </row>
    <row r="168" spans="1:11" ht="78">
      <c r="A168" s="51"/>
      <c r="B168" s="51"/>
      <c r="C168" s="54"/>
      <c r="D168" s="17" t="s">
        <v>20</v>
      </c>
      <c r="E168" s="15">
        <f>F168+G168+H168+I168+J168+K223</f>
        <v>0</v>
      </c>
      <c r="F168" s="18"/>
      <c r="G168" s="18"/>
      <c r="H168" s="18"/>
      <c r="I168" s="18"/>
      <c r="J168" s="18"/>
      <c r="K168" s="18"/>
    </row>
    <row r="169" spans="1:11" ht="15.6">
      <c r="A169" s="49" t="s">
        <v>91</v>
      </c>
      <c r="B169" s="49" t="s">
        <v>55</v>
      </c>
      <c r="C169" s="52" t="s">
        <v>31</v>
      </c>
      <c r="D169" s="14" t="s">
        <v>22</v>
      </c>
      <c r="E169" s="15">
        <f>F169+G169+H169+I169+J169+K172+K169</f>
        <v>5520</v>
      </c>
      <c r="F169" s="16">
        <f>F170+F171+F172+F173+F226</f>
        <v>920</v>
      </c>
      <c r="G169" s="16">
        <f>G170+G171+G172+G173+G226</f>
        <v>920</v>
      </c>
      <c r="H169" s="16">
        <f>H170+H171+H172+H173+H226</f>
        <v>920</v>
      </c>
      <c r="I169" s="16">
        <f>I170+I171+I172+I173+I226</f>
        <v>920</v>
      </c>
      <c r="J169" s="16">
        <f>J170+J171+J172+J173+J226</f>
        <v>920</v>
      </c>
      <c r="K169" s="30">
        <v>920</v>
      </c>
    </row>
    <row r="170" spans="1:11" ht="62.4">
      <c r="A170" s="50"/>
      <c r="B170" s="50"/>
      <c r="C170" s="53"/>
      <c r="D170" s="17" t="s">
        <v>17</v>
      </c>
      <c r="E170" s="15">
        <f>F170+G170+H170+I170+J170+K173+K170</f>
        <v>5520</v>
      </c>
      <c r="F170" s="18">
        <v>920</v>
      </c>
      <c r="G170" s="18">
        <v>920</v>
      </c>
      <c r="H170" s="18">
        <v>920</v>
      </c>
      <c r="I170" s="18">
        <v>920</v>
      </c>
      <c r="J170" s="18">
        <v>920</v>
      </c>
      <c r="K170" s="30">
        <v>920</v>
      </c>
    </row>
    <row r="171" spans="1:11" ht="93.6">
      <c r="A171" s="50"/>
      <c r="B171" s="50"/>
      <c r="C171" s="53"/>
      <c r="D171" s="17" t="s">
        <v>18</v>
      </c>
      <c r="E171" s="15">
        <f>F171+G171+H171+I171+J171+K226+K171</f>
        <v>0</v>
      </c>
      <c r="F171" s="18"/>
      <c r="G171" s="18"/>
      <c r="H171" s="18"/>
      <c r="I171" s="18"/>
      <c r="J171" s="18"/>
      <c r="K171" s="30"/>
    </row>
    <row r="172" spans="1:11" ht="62.4">
      <c r="A172" s="50"/>
      <c r="B172" s="50"/>
      <c r="C172" s="53"/>
      <c r="D172" s="17" t="s">
        <v>19</v>
      </c>
      <c r="E172" s="15">
        <f>F172+G172+H172+I172+J172+K227</f>
        <v>0</v>
      </c>
      <c r="F172" s="18"/>
      <c r="G172" s="18"/>
      <c r="H172" s="18"/>
      <c r="I172" s="18"/>
      <c r="J172" s="18"/>
      <c r="K172" s="16"/>
    </row>
    <row r="173" spans="1:11" ht="78">
      <c r="A173" s="51"/>
      <c r="B173" s="51"/>
      <c r="C173" s="54"/>
      <c r="D173" s="17" t="s">
        <v>20</v>
      </c>
      <c r="E173" s="15">
        <f>F173+G173+H173+I173+J173+K228</f>
        <v>0</v>
      </c>
      <c r="F173" s="18"/>
      <c r="G173" s="18"/>
      <c r="H173" s="18"/>
      <c r="I173" s="18"/>
      <c r="J173" s="18"/>
      <c r="K173" s="18"/>
    </row>
    <row r="174" spans="1:11" ht="15.75" customHeight="1">
      <c r="A174" s="49" t="s">
        <v>92</v>
      </c>
      <c r="B174" s="49" t="s">
        <v>56</v>
      </c>
      <c r="C174" s="52" t="s">
        <v>31</v>
      </c>
      <c r="D174" s="14" t="s">
        <v>22</v>
      </c>
      <c r="E174" s="15">
        <f>F174+G174+H174+I174+J174+K177+K174</f>
        <v>3000</v>
      </c>
      <c r="F174" s="16">
        <f>F175+F176+F177+F178+F231</f>
        <v>500</v>
      </c>
      <c r="G174" s="16">
        <f>G175+G176+G177+G178+G231</f>
        <v>500</v>
      </c>
      <c r="H174" s="16">
        <f>H175+H176+H177+H178+H231</f>
        <v>500</v>
      </c>
      <c r="I174" s="16">
        <f>I175+I176+I177+I178+I231</f>
        <v>500</v>
      </c>
      <c r="J174" s="16">
        <f>J175+J176+J177+J178+J231</f>
        <v>500</v>
      </c>
      <c r="K174" s="30">
        <v>500</v>
      </c>
    </row>
    <row r="175" spans="1:11" ht="62.4">
      <c r="A175" s="50"/>
      <c r="B175" s="50"/>
      <c r="C175" s="53"/>
      <c r="D175" s="17" t="s">
        <v>17</v>
      </c>
      <c r="E175" s="15">
        <f>F175+G175+H175+I175+J175+K178+K175</f>
        <v>3000</v>
      </c>
      <c r="F175" s="18">
        <v>500</v>
      </c>
      <c r="G175" s="18">
        <v>500</v>
      </c>
      <c r="H175" s="18">
        <v>500</v>
      </c>
      <c r="I175" s="18">
        <v>500</v>
      </c>
      <c r="J175" s="18">
        <v>500</v>
      </c>
      <c r="K175" s="18">
        <v>500</v>
      </c>
    </row>
    <row r="176" spans="1:11" ht="93.6">
      <c r="A176" s="50"/>
      <c r="B176" s="50"/>
      <c r="C176" s="53"/>
      <c r="D176" s="17" t="s">
        <v>18</v>
      </c>
      <c r="E176" s="15">
        <f>F176+G176+H176+I176+J176+K176</f>
        <v>0</v>
      </c>
      <c r="F176" s="18"/>
      <c r="G176" s="18"/>
      <c r="H176" s="18"/>
      <c r="I176" s="18"/>
      <c r="J176" s="18"/>
      <c r="K176" s="30"/>
    </row>
    <row r="177" spans="1:11" ht="62.4">
      <c r="A177" s="50"/>
      <c r="B177" s="50"/>
      <c r="C177" s="53"/>
      <c r="D177" s="17" t="s">
        <v>19</v>
      </c>
      <c r="E177" s="15">
        <f>F177+G177+H177+I177+J177+K232</f>
        <v>0</v>
      </c>
      <c r="F177" s="18"/>
      <c r="G177" s="18"/>
      <c r="H177" s="18"/>
      <c r="I177" s="18"/>
      <c r="J177" s="18"/>
      <c r="K177" s="16"/>
    </row>
    <row r="178" spans="1:11" ht="78">
      <c r="A178" s="51"/>
      <c r="B178" s="51"/>
      <c r="C178" s="54"/>
      <c r="D178" s="17" t="s">
        <v>20</v>
      </c>
      <c r="E178" s="15">
        <f>F178+G178+H178+I178+J178+K233</f>
        <v>400</v>
      </c>
      <c r="F178" s="18"/>
      <c r="G178" s="18"/>
      <c r="H178" s="18"/>
      <c r="I178" s="18"/>
      <c r="J178" s="18"/>
      <c r="K178" s="18"/>
    </row>
    <row r="179" spans="1:11" ht="15.6">
      <c r="A179" s="77" t="s">
        <v>93</v>
      </c>
      <c r="B179" s="77" t="s">
        <v>57</v>
      </c>
      <c r="C179" s="52" t="s">
        <v>31</v>
      </c>
      <c r="D179" s="14" t="s">
        <v>22</v>
      </c>
      <c r="E179" s="15">
        <v>36720</v>
      </c>
      <c r="F179" s="16">
        <f>F180+F181+F182+F183+F236</f>
        <v>6120</v>
      </c>
      <c r="G179" s="16">
        <f>G180+G181+G182+G183+G236</f>
        <v>6120</v>
      </c>
      <c r="H179" s="16">
        <f>H180+H181+H182+H183+H236</f>
        <v>6120</v>
      </c>
      <c r="I179" s="16">
        <f>I180+I181+I182+I183+I236</f>
        <v>6120</v>
      </c>
      <c r="J179" s="16">
        <f>J180+J181+J182+J183+J236</f>
        <v>6120</v>
      </c>
      <c r="K179" s="30">
        <v>6120</v>
      </c>
    </row>
    <row r="180" spans="1:11" ht="62.4">
      <c r="A180" s="78"/>
      <c r="B180" s="78"/>
      <c r="C180" s="53"/>
      <c r="D180" s="17" t="s">
        <v>17</v>
      </c>
      <c r="E180" s="15">
        <f>F180+G180+H180+I180+J180+K183+K180</f>
        <v>0</v>
      </c>
      <c r="F180" s="18"/>
      <c r="G180" s="18"/>
      <c r="H180" s="18"/>
      <c r="I180" s="18"/>
      <c r="J180" s="18"/>
      <c r="K180" s="30"/>
    </row>
    <row r="181" spans="1:11" ht="93.6">
      <c r="A181" s="78"/>
      <c r="B181" s="78"/>
      <c r="C181" s="53"/>
      <c r="D181" s="17" t="s">
        <v>18</v>
      </c>
      <c r="E181" s="15">
        <f>F181+G181+H181+I181+J181+K181</f>
        <v>0</v>
      </c>
      <c r="F181" s="18"/>
      <c r="G181" s="18"/>
      <c r="H181" s="18"/>
      <c r="I181" s="18"/>
      <c r="J181" s="18"/>
      <c r="K181" s="30"/>
    </row>
    <row r="182" spans="1:11" ht="62.4">
      <c r="A182" s="78"/>
      <c r="B182" s="78"/>
      <c r="C182" s="53"/>
      <c r="D182" s="17" t="s">
        <v>19</v>
      </c>
      <c r="E182" s="15">
        <f t="shared" ref="E182:E183" si="39">F182+G182+H182+I182+J182+K182</f>
        <v>36720</v>
      </c>
      <c r="F182" s="18">
        <v>6120</v>
      </c>
      <c r="G182" s="18">
        <v>6120</v>
      </c>
      <c r="H182" s="18">
        <v>6120</v>
      </c>
      <c r="I182" s="18">
        <v>6120</v>
      </c>
      <c r="J182" s="18">
        <v>6120</v>
      </c>
      <c r="K182" s="30">
        <v>6120</v>
      </c>
    </row>
    <row r="183" spans="1:11" ht="78">
      <c r="A183" s="79"/>
      <c r="B183" s="79"/>
      <c r="C183" s="54"/>
      <c r="D183" s="17" t="s">
        <v>20</v>
      </c>
      <c r="E183" s="15">
        <f t="shared" si="39"/>
        <v>0</v>
      </c>
      <c r="F183" s="18"/>
      <c r="G183" s="18"/>
      <c r="H183" s="18"/>
      <c r="I183" s="18"/>
      <c r="J183" s="18"/>
      <c r="K183" s="18"/>
    </row>
    <row r="184" spans="1:11" ht="15.6">
      <c r="A184" s="77" t="s">
        <v>58</v>
      </c>
      <c r="B184" s="77" t="s">
        <v>59</v>
      </c>
      <c r="C184" s="52" t="s">
        <v>31</v>
      </c>
      <c r="D184" s="14" t="s">
        <v>22</v>
      </c>
      <c r="E184" s="15">
        <f>F184+G184+H184+I184+J184+K187+K184</f>
        <v>716075.89999999991</v>
      </c>
      <c r="F184" s="16">
        <f>F185+F186+F187+F188+F241</f>
        <v>216572.79999999999</v>
      </c>
      <c r="G184" s="16">
        <f>G185+G186+G187+G188+G241</f>
        <v>356787.9</v>
      </c>
      <c r="H184" s="16">
        <f>H185+H186+H187+H188+H241</f>
        <v>142715.20000000001</v>
      </c>
      <c r="I184" s="16">
        <f>I185+I186+I187+I188+I241</f>
        <v>0</v>
      </c>
      <c r="J184" s="16">
        <f>J185+J186+J187+J188+J241</f>
        <v>0</v>
      </c>
      <c r="K184" s="30">
        <v>0</v>
      </c>
    </row>
    <row r="185" spans="1:11" ht="62.4">
      <c r="A185" s="78"/>
      <c r="B185" s="78"/>
      <c r="C185" s="53"/>
      <c r="D185" s="17" t="s">
        <v>17</v>
      </c>
      <c r="E185" s="15">
        <f>F185+G185+H185+I185+J185+K188+K185</f>
        <v>0</v>
      </c>
      <c r="F185" s="18"/>
      <c r="G185" s="18"/>
      <c r="H185" s="18"/>
      <c r="I185" s="18"/>
      <c r="J185" s="18"/>
      <c r="K185" s="30"/>
    </row>
    <row r="186" spans="1:11" ht="93.6">
      <c r="A186" s="78"/>
      <c r="B186" s="78"/>
      <c r="C186" s="53"/>
      <c r="D186" s="17" t="s">
        <v>18</v>
      </c>
      <c r="E186" s="15">
        <f>F186+G186+H186+I186+J186+K241+K186</f>
        <v>0</v>
      </c>
      <c r="F186" s="18"/>
      <c r="G186" s="18"/>
      <c r="H186" s="18"/>
      <c r="I186" s="18"/>
      <c r="J186" s="18"/>
      <c r="K186" s="30"/>
    </row>
    <row r="187" spans="1:11" ht="62.4">
      <c r="A187" s="78"/>
      <c r="B187" s="78"/>
      <c r="C187" s="53"/>
      <c r="D187" s="17" t="s">
        <v>19</v>
      </c>
      <c r="E187" s="15">
        <f>F187+G187+H187+I187+J187+K187</f>
        <v>716075.89999999991</v>
      </c>
      <c r="F187" s="18">
        <v>216572.79999999999</v>
      </c>
      <c r="G187" s="18">
        <v>356787.9</v>
      </c>
      <c r="H187" s="18">
        <v>142715.20000000001</v>
      </c>
      <c r="I187" s="18">
        <v>0</v>
      </c>
      <c r="J187" s="18">
        <v>0</v>
      </c>
      <c r="K187" s="16">
        <v>0</v>
      </c>
    </row>
    <row r="188" spans="1:11" ht="78">
      <c r="A188" s="79"/>
      <c r="B188" s="79"/>
      <c r="C188" s="54"/>
      <c r="D188" s="17" t="s">
        <v>20</v>
      </c>
      <c r="E188" s="15">
        <f>F188+G188+H188+I188+J188+K188</f>
        <v>0</v>
      </c>
      <c r="F188" s="18"/>
      <c r="G188" s="18"/>
      <c r="H188" s="18"/>
      <c r="I188" s="18"/>
      <c r="J188" s="18"/>
      <c r="K188" s="18"/>
    </row>
    <row r="189" spans="1:11" ht="15.6">
      <c r="A189" s="31"/>
      <c r="B189" s="31"/>
      <c r="C189" s="31"/>
      <c r="D189" s="17"/>
      <c r="E189" s="15"/>
      <c r="F189" s="18"/>
      <c r="G189" s="18"/>
      <c r="H189" s="18"/>
      <c r="I189" s="18"/>
      <c r="J189" s="18"/>
      <c r="K189" s="18"/>
    </row>
    <row r="190" spans="1:11" ht="15.6">
      <c r="A190" s="31"/>
      <c r="B190" s="31"/>
      <c r="C190" s="31"/>
      <c r="D190" s="17"/>
      <c r="E190" s="15"/>
      <c r="F190" s="18"/>
      <c r="G190" s="18"/>
      <c r="H190" s="18"/>
      <c r="I190" s="18"/>
      <c r="J190" s="18"/>
      <c r="K190" s="18"/>
    </row>
    <row r="191" spans="1:11" ht="15.6">
      <c r="A191" s="31"/>
      <c r="B191" s="31"/>
      <c r="C191" s="31"/>
      <c r="D191" s="17"/>
      <c r="E191" s="15"/>
      <c r="F191" s="18"/>
      <c r="G191" s="18"/>
      <c r="H191" s="18"/>
      <c r="I191" s="18"/>
      <c r="J191" s="18"/>
      <c r="K191" s="18"/>
    </row>
    <row r="192" spans="1:11" ht="15.75" customHeight="1">
      <c r="A192" s="58" t="s">
        <v>32</v>
      </c>
      <c r="B192" s="58" t="s">
        <v>94</v>
      </c>
      <c r="C192" s="59" t="s">
        <v>28</v>
      </c>
      <c r="D192" s="19" t="s">
        <v>22</v>
      </c>
      <c r="E192" s="20">
        <f t="shared" ref="E192:E197" si="40">F192+G192+H192+I192+J192+K195</f>
        <v>86113.3</v>
      </c>
      <c r="F192" s="21">
        <f>F193+F194+F195+F196+F197</f>
        <v>17222.66</v>
      </c>
      <c r="G192" s="21">
        <f t="shared" ref="G192:J192" si="41">G193+G194+G195+G196+G197</f>
        <v>17222.66</v>
      </c>
      <c r="H192" s="21">
        <f t="shared" si="41"/>
        <v>17222.66</v>
      </c>
      <c r="I192" s="21">
        <f t="shared" si="41"/>
        <v>17222.66</v>
      </c>
      <c r="J192" s="21">
        <f t="shared" si="41"/>
        <v>17222.66</v>
      </c>
      <c r="K192" s="23">
        <v>0</v>
      </c>
    </row>
    <row r="193" spans="1:11" ht="62.4">
      <c r="A193" s="58"/>
      <c r="B193" s="58"/>
      <c r="C193" s="59"/>
      <c r="D193" s="22" t="s">
        <v>17</v>
      </c>
      <c r="E193" s="20">
        <f t="shared" si="40"/>
        <v>76875</v>
      </c>
      <c r="F193" s="23">
        <v>15375</v>
      </c>
      <c r="G193" s="23">
        <v>15375</v>
      </c>
      <c r="H193" s="23">
        <v>15375</v>
      </c>
      <c r="I193" s="23">
        <v>15375</v>
      </c>
      <c r="J193" s="23">
        <v>15375</v>
      </c>
      <c r="K193" s="23">
        <v>15375</v>
      </c>
    </row>
    <row r="194" spans="1:11" ht="93.6">
      <c r="A194" s="58"/>
      <c r="B194" s="58"/>
      <c r="C194" s="59"/>
      <c r="D194" s="22" t="s">
        <v>18</v>
      </c>
      <c r="E194" s="20">
        <f t="shared" si="40"/>
        <v>9238.3000000000011</v>
      </c>
      <c r="F194" s="37">
        <v>1847.66</v>
      </c>
      <c r="G194" s="37">
        <v>1847.66</v>
      </c>
      <c r="H194" s="37">
        <v>1847.66</v>
      </c>
      <c r="I194" s="37">
        <v>1847.66</v>
      </c>
      <c r="J194" s="37">
        <v>1847.66</v>
      </c>
      <c r="K194" s="37">
        <v>1847.66</v>
      </c>
    </row>
    <row r="195" spans="1:11" ht="62.4">
      <c r="A195" s="58"/>
      <c r="B195" s="58"/>
      <c r="C195" s="59"/>
      <c r="D195" s="22" t="s">
        <v>19</v>
      </c>
      <c r="E195" s="20">
        <f>F195+G195+H195+I195+J195+K195</f>
        <v>0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8">
        <v>0</v>
      </c>
    </row>
    <row r="196" spans="1:11" ht="78">
      <c r="A196" s="58"/>
      <c r="B196" s="58"/>
      <c r="C196" s="59"/>
      <c r="D196" s="22" t="s">
        <v>20</v>
      </c>
      <c r="E196" s="20">
        <f>F196+G196+H196+I196+J196+K196</f>
        <v>0</v>
      </c>
      <c r="F196" s="23"/>
      <c r="G196" s="23"/>
      <c r="H196" s="23"/>
      <c r="I196" s="23"/>
      <c r="J196" s="23"/>
      <c r="K196" s="23"/>
    </row>
    <row r="197" spans="1:11" ht="46.8">
      <c r="A197" s="58"/>
      <c r="B197" s="58"/>
      <c r="C197" s="59"/>
      <c r="D197" s="22" t="s">
        <v>21</v>
      </c>
      <c r="E197" s="20">
        <f t="shared" si="40"/>
        <v>0</v>
      </c>
      <c r="F197" s="23"/>
      <c r="G197" s="23"/>
      <c r="H197" s="23"/>
      <c r="I197" s="23"/>
      <c r="J197" s="23"/>
      <c r="K197" s="23"/>
    </row>
    <row r="198" spans="1:11" ht="15.6">
      <c r="A198" s="49" t="s">
        <v>23</v>
      </c>
      <c r="B198" s="49" t="s">
        <v>95</v>
      </c>
      <c r="C198" s="52" t="s">
        <v>29</v>
      </c>
      <c r="D198" s="14" t="s">
        <v>22</v>
      </c>
      <c r="E198" s="15">
        <f>F198+G198+H198+I198+J198+K201+K198</f>
        <v>123836</v>
      </c>
      <c r="F198" s="16">
        <f>F199+F200+F201+F202+F203</f>
        <v>21322.7</v>
      </c>
      <c r="G198" s="16">
        <f t="shared" ref="G198:J198" si="42">G199+G200+G201+G202+G203</f>
        <v>21322.6</v>
      </c>
      <c r="H198" s="16">
        <f t="shared" si="42"/>
        <v>21322.6</v>
      </c>
      <c r="I198" s="16">
        <f t="shared" si="42"/>
        <v>21322.7</v>
      </c>
      <c r="J198" s="16">
        <f t="shared" si="42"/>
        <v>21322.7</v>
      </c>
      <c r="K198" s="18">
        <v>17222.7</v>
      </c>
    </row>
    <row r="199" spans="1:11" ht="62.4">
      <c r="A199" s="50"/>
      <c r="B199" s="50"/>
      <c r="C199" s="53"/>
      <c r="D199" s="17" t="s">
        <v>17</v>
      </c>
      <c r="E199" s="15">
        <f>F199+G199+H199+I199+J199+K199</f>
        <v>103336</v>
      </c>
      <c r="F199" s="18">
        <v>17222.7</v>
      </c>
      <c r="G199" s="18">
        <v>17222.599999999999</v>
      </c>
      <c r="H199" s="18">
        <v>17222.599999999999</v>
      </c>
      <c r="I199" s="18">
        <v>17222.7</v>
      </c>
      <c r="J199" s="18">
        <v>17222.7</v>
      </c>
      <c r="K199" s="18">
        <v>17222.7</v>
      </c>
    </row>
    <row r="200" spans="1:11" ht="93.6">
      <c r="A200" s="50"/>
      <c r="B200" s="50"/>
      <c r="C200" s="53"/>
      <c r="D200" s="17" t="s">
        <v>18</v>
      </c>
      <c r="E200" s="15">
        <f>F200+G200+H200+I200+J200+K200</f>
        <v>0</v>
      </c>
      <c r="F200" s="18"/>
      <c r="G200" s="18"/>
      <c r="H200" s="18"/>
      <c r="I200" s="18"/>
      <c r="J200" s="18"/>
      <c r="K200" s="18"/>
    </row>
    <row r="201" spans="1:11" ht="62.4">
      <c r="A201" s="50"/>
      <c r="B201" s="50"/>
      <c r="C201" s="53"/>
      <c r="D201" s="17" t="s">
        <v>19</v>
      </c>
      <c r="E201" s="15">
        <f>F201+G201+H201+I201+J201+K201</f>
        <v>0</v>
      </c>
      <c r="F201" s="18"/>
      <c r="G201" s="18"/>
      <c r="H201" s="18"/>
      <c r="I201" s="18"/>
      <c r="J201" s="18"/>
      <c r="K201" s="16"/>
    </row>
    <row r="202" spans="1:11" ht="78">
      <c r="A202" s="51"/>
      <c r="B202" s="51"/>
      <c r="C202" s="54"/>
      <c r="D202" s="17" t="s">
        <v>20</v>
      </c>
      <c r="E202" s="15">
        <f t="shared" ref="E202" si="43">F202+G202+H202+I202+J202+K205</f>
        <v>0</v>
      </c>
      <c r="F202" s="18"/>
      <c r="G202" s="18"/>
      <c r="H202" s="18"/>
      <c r="I202" s="18"/>
      <c r="J202" s="18"/>
      <c r="K202" s="18"/>
    </row>
    <row r="203" spans="1:11" ht="15.6">
      <c r="A203" s="58" t="s">
        <v>25</v>
      </c>
      <c r="B203" s="58" t="s">
        <v>96</v>
      </c>
      <c r="C203" s="70" t="s">
        <v>29</v>
      </c>
      <c r="D203" s="24" t="s">
        <v>22</v>
      </c>
      <c r="E203" s="15">
        <v>24600</v>
      </c>
      <c r="F203" s="18">
        <v>4100</v>
      </c>
      <c r="G203" s="18">
        <v>4100</v>
      </c>
      <c r="H203" s="18">
        <v>4100</v>
      </c>
      <c r="I203" s="18">
        <v>4100</v>
      </c>
      <c r="J203" s="18">
        <v>4100</v>
      </c>
      <c r="K203" s="18">
        <v>4100</v>
      </c>
    </row>
    <row r="204" spans="1:11" ht="62.4">
      <c r="A204" s="58"/>
      <c r="B204" s="58"/>
      <c r="C204" s="70"/>
      <c r="D204" s="17" t="s">
        <v>17</v>
      </c>
      <c r="E204" s="15">
        <f>F204+G204+H204+I204+J204+K204</f>
        <v>24600</v>
      </c>
      <c r="F204" s="18">
        <v>4100</v>
      </c>
      <c r="G204" s="18">
        <v>4100</v>
      </c>
      <c r="H204" s="18">
        <v>4100</v>
      </c>
      <c r="I204" s="18">
        <v>4100</v>
      </c>
      <c r="J204" s="18">
        <v>4100</v>
      </c>
      <c r="K204" s="18">
        <v>4100</v>
      </c>
    </row>
    <row r="205" spans="1:11" ht="93.6">
      <c r="A205" s="58"/>
      <c r="B205" s="58"/>
      <c r="C205" s="70"/>
      <c r="D205" s="17" t="s">
        <v>18</v>
      </c>
      <c r="E205" s="15">
        <f>F205+G205+H205+I205+J205+K205</f>
        <v>0</v>
      </c>
      <c r="F205" s="18"/>
      <c r="G205" s="18"/>
      <c r="H205" s="18"/>
      <c r="I205" s="18"/>
      <c r="J205" s="18"/>
      <c r="K205" s="18"/>
    </row>
    <row r="206" spans="1:11" ht="62.4">
      <c r="A206" s="58"/>
      <c r="B206" s="58"/>
      <c r="C206" s="70"/>
      <c r="D206" s="17" t="s">
        <v>19</v>
      </c>
      <c r="E206" s="15">
        <f>F206+G206+H206+I206+J206+K206</f>
        <v>0</v>
      </c>
      <c r="F206" s="18"/>
      <c r="G206" s="18"/>
      <c r="H206" s="18"/>
      <c r="I206" s="18"/>
      <c r="J206" s="18"/>
      <c r="K206" s="18"/>
    </row>
    <row r="207" spans="1:11" ht="78">
      <c r="A207" s="58"/>
      <c r="B207" s="58"/>
      <c r="C207" s="70"/>
      <c r="D207" s="17" t="s">
        <v>20</v>
      </c>
      <c r="E207" s="15">
        <f t="shared" ref="E207" si="44">F207+G207+H207+I207+J207+K210</f>
        <v>0</v>
      </c>
      <c r="F207" s="18"/>
      <c r="G207" s="18"/>
      <c r="H207" s="18"/>
      <c r="I207" s="18"/>
      <c r="J207" s="18"/>
      <c r="K207" s="18"/>
    </row>
    <row r="208" spans="1:11" ht="15.75" customHeight="1">
      <c r="A208" s="49" t="s">
        <v>26</v>
      </c>
      <c r="B208" s="58" t="s">
        <v>97</v>
      </c>
      <c r="C208" s="52" t="s">
        <v>33</v>
      </c>
      <c r="D208" s="14" t="s">
        <v>22</v>
      </c>
      <c r="E208" s="15">
        <f>F208+G208+H208+I208+J208+K211+K208</f>
        <v>30000</v>
      </c>
      <c r="F208" s="16">
        <f>F209+F210+F211+F212+F213</f>
        <v>5750</v>
      </c>
      <c r="G208" s="16">
        <f t="shared" ref="G208:J208" si="45">G209+G210+G211+G212+G213</f>
        <v>5750</v>
      </c>
      <c r="H208" s="16">
        <f t="shared" si="45"/>
        <v>5750</v>
      </c>
      <c r="I208" s="16">
        <f t="shared" si="45"/>
        <v>5750</v>
      </c>
      <c r="J208" s="16">
        <f t="shared" si="45"/>
        <v>5750</v>
      </c>
      <c r="K208" s="18">
        <v>1250</v>
      </c>
    </row>
    <row r="209" spans="1:11" ht="62.4">
      <c r="A209" s="50"/>
      <c r="B209" s="58"/>
      <c r="C209" s="53"/>
      <c r="D209" s="17" t="s">
        <v>17</v>
      </c>
      <c r="E209" s="15">
        <f>F209+G209+H209+I209+J209+K212+K209</f>
        <v>7500</v>
      </c>
      <c r="F209" s="18">
        <v>1250</v>
      </c>
      <c r="G209" s="18">
        <v>1250</v>
      </c>
      <c r="H209" s="18">
        <v>1250</v>
      </c>
      <c r="I209" s="18">
        <v>1250</v>
      </c>
      <c r="J209" s="18">
        <v>1250</v>
      </c>
      <c r="K209" s="18">
        <v>1250</v>
      </c>
    </row>
    <row r="210" spans="1:11" ht="93.6">
      <c r="A210" s="50"/>
      <c r="B210" s="58"/>
      <c r="C210" s="53"/>
      <c r="D210" s="17" t="s">
        <v>18</v>
      </c>
      <c r="E210" s="15">
        <f>F210+G210+H210+I210+J210+K210</f>
        <v>0</v>
      </c>
      <c r="F210" s="18"/>
      <c r="G210" s="18"/>
      <c r="H210" s="18"/>
      <c r="I210" s="18"/>
      <c r="J210" s="18"/>
      <c r="K210" s="18"/>
    </row>
    <row r="211" spans="1:11" ht="62.4">
      <c r="A211" s="50"/>
      <c r="B211" s="58"/>
      <c r="C211" s="53"/>
      <c r="D211" s="17" t="s">
        <v>19</v>
      </c>
      <c r="E211" s="15">
        <f t="shared" ref="E211:E212" si="46">F211+G211+H211+I211+J211+K211</f>
        <v>0</v>
      </c>
      <c r="F211" s="18"/>
      <c r="G211" s="18"/>
      <c r="H211" s="18"/>
      <c r="I211" s="18"/>
      <c r="J211" s="18"/>
      <c r="K211" s="16"/>
    </row>
    <row r="212" spans="1:11" ht="78">
      <c r="A212" s="51"/>
      <c r="B212" s="58"/>
      <c r="C212" s="54"/>
      <c r="D212" s="17" t="s">
        <v>20</v>
      </c>
      <c r="E212" s="15">
        <f t="shared" si="46"/>
        <v>0</v>
      </c>
      <c r="F212" s="18"/>
      <c r="G212" s="18"/>
      <c r="H212" s="18"/>
      <c r="I212" s="18"/>
      <c r="J212" s="18"/>
      <c r="K212" s="18"/>
    </row>
    <row r="213" spans="1:11" ht="15.6">
      <c r="A213" s="58" t="s">
        <v>27</v>
      </c>
      <c r="B213" s="58" t="s">
        <v>60</v>
      </c>
      <c r="C213" s="70" t="s">
        <v>34</v>
      </c>
      <c r="D213" s="24" t="s">
        <v>22</v>
      </c>
      <c r="E213" s="15">
        <f>F213+G213+H213+I213+J213+K216+K213</f>
        <v>27000</v>
      </c>
      <c r="F213" s="18">
        <v>4500</v>
      </c>
      <c r="G213" s="18">
        <v>4500</v>
      </c>
      <c r="H213" s="18">
        <v>4500</v>
      </c>
      <c r="I213" s="18">
        <v>4500</v>
      </c>
      <c r="J213" s="18">
        <v>4500</v>
      </c>
      <c r="K213" s="18">
        <v>4500</v>
      </c>
    </row>
    <row r="214" spans="1:11" ht="62.4">
      <c r="A214" s="58"/>
      <c r="B214" s="58"/>
      <c r="C214" s="70"/>
      <c r="D214" s="17" t="s">
        <v>17</v>
      </c>
      <c r="E214" s="15">
        <f>F214+G214+H214+I214+J214+K214</f>
        <v>27000</v>
      </c>
      <c r="F214" s="18">
        <v>4500</v>
      </c>
      <c r="G214" s="18">
        <v>4500</v>
      </c>
      <c r="H214" s="18">
        <v>4500</v>
      </c>
      <c r="I214" s="18">
        <v>4500</v>
      </c>
      <c r="J214" s="18">
        <v>4500</v>
      </c>
      <c r="K214" s="18">
        <v>4500</v>
      </c>
    </row>
    <row r="215" spans="1:11" ht="93.6">
      <c r="A215" s="58"/>
      <c r="B215" s="58"/>
      <c r="C215" s="70"/>
      <c r="D215" s="17" t="s">
        <v>18</v>
      </c>
      <c r="E215" s="15">
        <f t="shared" ref="E215:E217" si="47">F215+G215+H215+I215+J215+K215</f>
        <v>0</v>
      </c>
      <c r="F215" s="18"/>
      <c r="G215" s="18"/>
      <c r="H215" s="18"/>
      <c r="I215" s="18"/>
      <c r="J215" s="18"/>
      <c r="K215" s="18"/>
    </row>
    <row r="216" spans="1:11" ht="62.4">
      <c r="A216" s="58"/>
      <c r="B216" s="58"/>
      <c r="C216" s="70"/>
      <c r="D216" s="17" t="s">
        <v>19</v>
      </c>
      <c r="E216" s="15">
        <f t="shared" si="47"/>
        <v>0</v>
      </c>
      <c r="F216" s="18"/>
      <c r="G216" s="18"/>
      <c r="H216" s="18"/>
      <c r="I216" s="18"/>
      <c r="J216" s="18"/>
      <c r="K216" s="18"/>
    </row>
    <row r="217" spans="1:11" ht="78">
      <c r="A217" s="58"/>
      <c r="B217" s="58"/>
      <c r="C217" s="70"/>
      <c r="D217" s="17" t="s">
        <v>20</v>
      </c>
      <c r="E217" s="15">
        <f t="shared" si="47"/>
        <v>0</v>
      </c>
      <c r="F217" s="18"/>
      <c r="G217" s="18"/>
      <c r="H217" s="18"/>
      <c r="I217" s="18"/>
      <c r="J217" s="18"/>
      <c r="K217" s="18"/>
    </row>
    <row r="218" spans="1:11" ht="15.6">
      <c r="A218" s="49" t="s">
        <v>40</v>
      </c>
      <c r="B218" s="49" t="s">
        <v>61</v>
      </c>
      <c r="C218" s="52"/>
      <c r="D218" s="14" t="s">
        <v>22</v>
      </c>
      <c r="E218" s="15">
        <f>F218+G218+H218+I218+J218+K221+K218</f>
        <v>30000</v>
      </c>
      <c r="F218" s="16">
        <f>F219+F220+F221+F222+F223</f>
        <v>5000</v>
      </c>
      <c r="G218" s="16">
        <f t="shared" ref="G218:J218" si="48">G219+G220+G221+G222+G223</f>
        <v>5000</v>
      </c>
      <c r="H218" s="16">
        <f t="shared" si="48"/>
        <v>5000</v>
      </c>
      <c r="I218" s="16">
        <f t="shared" si="48"/>
        <v>5000</v>
      </c>
      <c r="J218" s="16">
        <f t="shared" si="48"/>
        <v>5000</v>
      </c>
      <c r="K218" s="18">
        <v>5000</v>
      </c>
    </row>
    <row r="219" spans="1:11" ht="62.4">
      <c r="A219" s="50"/>
      <c r="B219" s="50"/>
      <c r="C219" s="53"/>
      <c r="D219" s="17" t="s">
        <v>17</v>
      </c>
      <c r="E219" s="15">
        <f>F219+G219+H219+I219+J219+K219</f>
        <v>30000</v>
      </c>
      <c r="F219" s="18">
        <v>5000</v>
      </c>
      <c r="G219" s="18">
        <v>5000</v>
      </c>
      <c r="H219" s="18">
        <v>5000</v>
      </c>
      <c r="I219" s="18">
        <v>5000</v>
      </c>
      <c r="J219" s="18">
        <v>5000</v>
      </c>
      <c r="K219" s="18">
        <v>5000</v>
      </c>
    </row>
    <row r="220" spans="1:11" ht="93.6">
      <c r="A220" s="50"/>
      <c r="B220" s="50"/>
      <c r="C220" s="53"/>
      <c r="D220" s="17" t="s">
        <v>18</v>
      </c>
      <c r="E220" s="15">
        <f t="shared" ref="E220:E222" si="49">F220+G220+H220+I220+J220+K220</f>
        <v>0</v>
      </c>
      <c r="F220" s="18"/>
      <c r="G220" s="18"/>
      <c r="H220" s="18"/>
      <c r="I220" s="18"/>
      <c r="J220" s="18"/>
      <c r="K220" s="18"/>
    </row>
    <row r="221" spans="1:11" ht="62.4">
      <c r="A221" s="50"/>
      <c r="B221" s="50"/>
      <c r="C221" s="53"/>
      <c r="D221" s="17" t="s">
        <v>19</v>
      </c>
      <c r="E221" s="15">
        <f t="shared" si="49"/>
        <v>0</v>
      </c>
      <c r="F221" s="18"/>
      <c r="G221" s="18"/>
      <c r="H221" s="18"/>
      <c r="I221" s="18"/>
      <c r="J221" s="18"/>
      <c r="K221" s="16"/>
    </row>
    <row r="222" spans="1:11" ht="78">
      <c r="A222" s="51"/>
      <c r="B222" s="51"/>
      <c r="C222" s="54"/>
      <c r="D222" s="17" t="s">
        <v>20</v>
      </c>
      <c r="E222" s="15">
        <f t="shared" si="49"/>
        <v>0</v>
      </c>
      <c r="F222" s="18"/>
      <c r="G222" s="18"/>
      <c r="H222" s="18"/>
      <c r="I222" s="18"/>
      <c r="J222" s="18"/>
      <c r="K222" s="18"/>
    </row>
    <row r="223" spans="1:11" ht="15.6">
      <c r="A223" s="58" t="s">
        <v>45</v>
      </c>
      <c r="B223" s="58" t="s">
        <v>62</v>
      </c>
      <c r="C223" s="70"/>
      <c r="D223" s="24" t="s">
        <v>22</v>
      </c>
      <c r="E223" s="15"/>
      <c r="F223" s="18"/>
      <c r="G223" s="18"/>
      <c r="H223" s="18"/>
      <c r="I223" s="18"/>
      <c r="J223" s="18"/>
      <c r="K223" s="18"/>
    </row>
    <row r="224" spans="1:11" ht="62.4">
      <c r="A224" s="58"/>
      <c r="B224" s="58"/>
      <c r="C224" s="70"/>
      <c r="D224" s="17" t="s">
        <v>17</v>
      </c>
      <c r="E224" s="15">
        <v>624</v>
      </c>
      <c r="F224" s="18">
        <v>104</v>
      </c>
      <c r="G224" s="18">
        <v>104</v>
      </c>
      <c r="H224" s="18">
        <v>104</v>
      </c>
      <c r="I224" s="18">
        <v>104</v>
      </c>
      <c r="J224" s="18">
        <v>104</v>
      </c>
      <c r="K224" s="18">
        <v>104</v>
      </c>
    </row>
    <row r="225" spans="1:11" ht="93.6">
      <c r="A225" s="58"/>
      <c r="B225" s="58"/>
      <c r="C225" s="70"/>
      <c r="D225" s="17" t="s">
        <v>18</v>
      </c>
      <c r="E225" s="15">
        <f>F225+G225+H225+I225+J225+K228+K225</f>
        <v>624</v>
      </c>
      <c r="F225" s="18">
        <v>104</v>
      </c>
      <c r="G225" s="18">
        <v>104</v>
      </c>
      <c r="H225" s="18">
        <v>104</v>
      </c>
      <c r="I225" s="18">
        <v>104</v>
      </c>
      <c r="J225" s="18">
        <v>104</v>
      </c>
      <c r="K225" s="18">
        <v>104</v>
      </c>
    </row>
    <row r="226" spans="1:11" ht="62.4">
      <c r="A226" s="58"/>
      <c r="B226" s="58"/>
      <c r="C226" s="70"/>
      <c r="D226" s="17" t="s">
        <v>19</v>
      </c>
      <c r="E226" s="15">
        <f t="shared" ref="E226:E232" si="50">F226+G226+H226+I226+J226+K229</f>
        <v>0</v>
      </c>
      <c r="F226" s="18"/>
      <c r="G226" s="18"/>
      <c r="H226" s="18"/>
      <c r="I226" s="18"/>
      <c r="J226" s="18"/>
      <c r="K226" s="18"/>
    </row>
    <row r="227" spans="1:11" ht="78">
      <c r="A227" s="58"/>
      <c r="B227" s="58"/>
      <c r="C227" s="70"/>
      <c r="D227" s="17" t="s">
        <v>20</v>
      </c>
      <c r="E227" s="15">
        <f t="shared" si="50"/>
        <v>0</v>
      </c>
      <c r="F227" s="18"/>
      <c r="G227" s="18"/>
      <c r="H227" s="18"/>
      <c r="I227" s="18"/>
      <c r="J227" s="18"/>
      <c r="K227" s="18"/>
    </row>
    <row r="228" spans="1:11" ht="15.6">
      <c r="A228" s="49" t="s">
        <v>47</v>
      </c>
      <c r="B228" s="49" t="s">
        <v>63</v>
      </c>
      <c r="C228" s="52" t="s">
        <v>35</v>
      </c>
      <c r="D228" s="14" t="s">
        <v>22</v>
      </c>
      <c r="E228" s="15">
        <f>F228+G228+H228+I228+J228+K231</f>
        <v>0</v>
      </c>
      <c r="F228" s="16">
        <f>F229+F230+F231+F232</f>
        <v>0</v>
      </c>
      <c r="G228" s="16">
        <f t="shared" ref="G228:K228" si="51">G229+G230+G231+G232</f>
        <v>0</v>
      </c>
      <c r="H228" s="16">
        <f t="shared" si="51"/>
        <v>0</v>
      </c>
      <c r="I228" s="16">
        <f t="shared" si="51"/>
        <v>0</v>
      </c>
      <c r="J228" s="16">
        <f t="shared" si="51"/>
        <v>0</v>
      </c>
      <c r="K228" s="16">
        <f t="shared" si="51"/>
        <v>0</v>
      </c>
    </row>
    <row r="229" spans="1:11" ht="62.4">
      <c r="A229" s="50"/>
      <c r="B229" s="50"/>
      <c r="C229" s="53"/>
      <c r="D229" s="17" t="s">
        <v>17</v>
      </c>
      <c r="E229" s="15">
        <f t="shared" si="50"/>
        <v>0</v>
      </c>
      <c r="F229" s="18">
        <v>0</v>
      </c>
      <c r="G229" s="18"/>
      <c r="H229" s="18"/>
      <c r="I229" s="18"/>
      <c r="J229" s="18"/>
      <c r="K229" s="18"/>
    </row>
    <row r="230" spans="1:11" ht="93.6">
      <c r="A230" s="50"/>
      <c r="B230" s="50"/>
      <c r="C230" s="53"/>
      <c r="D230" s="17" t="s">
        <v>18</v>
      </c>
      <c r="E230" s="15">
        <f>F230+G230+H230+I230+J230+K230</f>
        <v>0</v>
      </c>
      <c r="F230" s="18"/>
      <c r="G230" s="18"/>
      <c r="H230" s="18"/>
      <c r="I230" s="18"/>
      <c r="J230" s="18"/>
      <c r="K230" s="18"/>
    </row>
    <row r="231" spans="1:11" ht="62.4">
      <c r="A231" s="50"/>
      <c r="B231" s="50"/>
      <c r="C231" s="53"/>
      <c r="D231" s="17" t="s">
        <v>19</v>
      </c>
      <c r="E231" s="15">
        <f t="shared" si="50"/>
        <v>0</v>
      </c>
      <c r="F231" s="18"/>
      <c r="G231" s="18"/>
      <c r="H231" s="18"/>
      <c r="I231" s="18"/>
      <c r="J231" s="18"/>
      <c r="K231" s="16"/>
    </row>
    <row r="232" spans="1:11" ht="78">
      <c r="A232" s="51"/>
      <c r="B232" s="51"/>
      <c r="C232" s="54"/>
      <c r="D232" s="17" t="s">
        <v>20</v>
      </c>
      <c r="E232" s="15">
        <f t="shared" si="50"/>
        <v>0</v>
      </c>
      <c r="F232" s="18"/>
      <c r="G232" s="18"/>
      <c r="H232" s="18"/>
      <c r="I232" s="18"/>
      <c r="J232" s="18"/>
      <c r="K232" s="18"/>
    </row>
    <row r="233" spans="1:11" ht="15.6">
      <c r="A233" s="49" t="s">
        <v>48</v>
      </c>
      <c r="B233" s="49" t="s">
        <v>65</v>
      </c>
      <c r="C233" s="52" t="s">
        <v>35</v>
      </c>
      <c r="D233" s="14" t="s">
        <v>22</v>
      </c>
      <c r="E233" s="15">
        <f>F233+G233+H233+I233+J233+K236+K233</f>
        <v>2400</v>
      </c>
      <c r="F233" s="18">
        <v>400</v>
      </c>
      <c r="G233" s="18">
        <v>400</v>
      </c>
      <c r="H233" s="18">
        <v>400</v>
      </c>
      <c r="I233" s="18">
        <v>400</v>
      </c>
      <c r="J233" s="18">
        <v>400</v>
      </c>
      <c r="K233" s="18">
        <v>400</v>
      </c>
    </row>
    <row r="234" spans="1:11" ht="62.4">
      <c r="A234" s="50"/>
      <c r="B234" s="50"/>
      <c r="C234" s="53"/>
      <c r="D234" s="17" t="s">
        <v>17</v>
      </c>
      <c r="E234" s="15">
        <f>F234+G234+H234+I234+J234+K234</f>
        <v>0</v>
      </c>
      <c r="F234" s="18"/>
      <c r="G234" s="18"/>
      <c r="H234" s="18"/>
      <c r="I234" s="18"/>
      <c r="J234" s="18"/>
      <c r="K234" s="18"/>
    </row>
    <row r="235" spans="1:11" ht="93.6">
      <c r="A235" s="50"/>
      <c r="B235" s="50"/>
      <c r="C235" s="53"/>
      <c r="D235" s="17" t="s">
        <v>18</v>
      </c>
      <c r="E235" s="15">
        <f>F235+G235+H235+I235+J235+K235</f>
        <v>0</v>
      </c>
      <c r="F235" s="18"/>
      <c r="G235" s="18"/>
      <c r="H235" s="18"/>
      <c r="I235" s="18"/>
      <c r="J235" s="18"/>
      <c r="K235" s="16"/>
    </row>
    <row r="236" spans="1:11" ht="62.4">
      <c r="A236" s="50"/>
      <c r="B236" s="50"/>
      <c r="C236" s="53"/>
      <c r="D236" s="17" t="s">
        <v>19</v>
      </c>
      <c r="E236" s="15">
        <f>F236+G236+H236+I236+J236+K239</f>
        <v>1847.7</v>
      </c>
      <c r="F236" s="18"/>
      <c r="G236" s="18"/>
      <c r="H236" s="18"/>
      <c r="I236" s="18"/>
      <c r="J236" s="18"/>
      <c r="K236" s="18"/>
    </row>
    <row r="237" spans="1:11" ht="78">
      <c r="A237" s="51"/>
      <c r="B237" s="51"/>
      <c r="C237" s="54"/>
      <c r="D237" s="17" t="s">
        <v>20</v>
      </c>
      <c r="E237" s="15">
        <f t="shared" ref="E237" si="52">F237+G237+H237+I237+J237+K240</f>
        <v>0</v>
      </c>
      <c r="F237" s="18"/>
      <c r="G237" s="18"/>
      <c r="H237" s="18"/>
      <c r="I237" s="18"/>
      <c r="J237" s="18"/>
      <c r="K237" s="18"/>
    </row>
    <row r="238" spans="1:11" ht="15.6">
      <c r="A238" s="82" t="s">
        <v>48</v>
      </c>
      <c r="B238" s="82" t="s">
        <v>64</v>
      </c>
      <c r="C238" s="70"/>
      <c r="D238" s="24" t="s">
        <v>22</v>
      </c>
      <c r="E238" s="15">
        <f>F238+G238+H238+I238+J238+K241+K238</f>
        <v>11086</v>
      </c>
      <c r="F238" s="18">
        <v>1847.7</v>
      </c>
      <c r="G238" s="18">
        <v>1847.6</v>
      </c>
      <c r="H238" s="18">
        <v>1847.6</v>
      </c>
      <c r="I238" s="18">
        <v>1847.7</v>
      </c>
      <c r="J238" s="18">
        <v>1847.7</v>
      </c>
      <c r="K238" s="18">
        <v>1847.7</v>
      </c>
    </row>
    <row r="239" spans="1:11" ht="62.4">
      <c r="A239" s="82"/>
      <c r="B239" s="82"/>
      <c r="C239" s="70"/>
      <c r="D239" s="17" t="s">
        <v>17</v>
      </c>
      <c r="E239" s="15">
        <f>F239+G239+H239+I239+J239+K242+K239</f>
        <v>11086</v>
      </c>
      <c r="F239" s="18">
        <v>1847.7</v>
      </c>
      <c r="G239" s="18">
        <v>1847.6</v>
      </c>
      <c r="H239" s="18">
        <v>1847.6</v>
      </c>
      <c r="I239" s="18">
        <v>1847.7</v>
      </c>
      <c r="J239" s="18">
        <v>1847.7</v>
      </c>
      <c r="K239" s="18">
        <v>1847.7</v>
      </c>
    </row>
    <row r="240" spans="1:11" ht="93.6">
      <c r="A240" s="82"/>
      <c r="B240" s="82"/>
      <c r="C240" s="70"/>
      <c r="D240" s="17" t="s">
        <v>18</v>
      </c>
      <c r="E240" s="15">
        <f>F240+G240+H240+I240+J240+K240</f>
        <v>0</v>
      </c>
      <c r="F240" s="18"/>
      <c r="G240" s="18"/>
      <c r="H240" s="18"/>
      <c r="I240" s="18"/>
      <c r="J240" s="18"/>
      <c r="K240" s="18"/>
    </row>
    <row r="241" spans="1:11" ht="62.4">
      <c r="A241" s="82"/>
      <c r="B241" s="82"/>
      <c r="C241" s="70"/>
      <c r="D241" s="17" t="s">
        <v>19</v>
      </c>
      <c r="E241" s="15">
        <f>F241+G241+H241+I241+J241+K241</f>
        <v>0</v>
      </c>
      <c r="F241" s="18"/>
      <c r="G241" s="18"/>
      <c r="H241" s="18"/>
      <c r="I241" s="18"/>
      <c r="J241" s="18"/>
      <c r="K241" s="18"/>
    </row>
    <row r="242" spans="1:11" ht="78">
      <c r="A242" s="82"/>
      <c r="B242" s="82"/>
      <c r="C242" s="70"/>
      <c r="D242" s="17" t="s">
        <v>20</v>
      </c>
      <c r="E242" s="15">
        <f t="shared" ref="E242" si="53">F242+G242+H242+I242+J242+K245</f>
        <v>0</v>
      </c>
      <c r="F242" s="18"/>
      <c r="G242" s="18"/>
      <c r="H242" s="18"/>
      <c r="I242" s="18"/>
      <c r="J242" s="18"/>
      <c r="K242" s="18"/>
    </row>
    <row r="243" spans="1:11" ht="15.6">
      <c r="A243" s="52"/>
      <c r="B243" s="52"/>
      <c r="C243" s="52"/>
      <c r="D243" s="14"/>
      <c r="E243" s="15"/>
      <c r="F243" s="16"/>
      <c r="G243" s="16"/>
      <c r="H243" s="16"/>
      <c r="I243" s="16"/>
      <c r="J243" s="16"/>
      <c r="K243" s="18"/>
    </row>
    <row r="244" spans="1:11" ht="15.6">
      <c r="A244" s="53"/>
      <c r="B244" s="53"/>
      <c r="C244" s="53"/>
      <c r="D244" s="17"/>
      <c r="E244" s="15"/>
      <c r="F244" s="18"/>
      <c r="G244" s="18"/>
      <c r="H244" s="18"/>
      <c r="I244" s="18"/>
      <c r="J244" s="18"/>
      <c r="K244" s="18"/>
    </row>
    <row r="245" spans="1:11" ht="15.6">
      <c r="A245" s="53"/>
      <c r="B245" s="53"/>
      <c r="C245" s="53"/>
      <c r="D245" s="17"/>
      <c r="E245" s="15"/>
      <c r="F245" s="18"/>
      <c r="G245" s="18"/>
      <c r="H245" s="18"/>
      <c r="I245" s="18"/>
      <c r="J245" s="18"/>
      <c r="K245" s="18"/>
    </row>
    <row r="246" spans="1:11" ht="15.6">
      <c r="A246" s="53"/>
      <c r="B246" s="53"/>
      <c r="C246" s="53"/>
      <c r="D246" s="17"/>
      <c r="E246" s="15"/>
      <c r="F246" s="18"/>
      <c r="G246" s="18"/>
      <c r="H246" s="18"/>
      <c r="I246" s="18"/>
      <c r="J246" s="18"/>
      <c r="K246" s="16"/>
    </row>
    <row r="247" spans="1:11" ht="15.6">
      <c r="A247" s="54"/>
      <c r="B247" s="54"/>
      <c r="C247" s="54"/>
      <c r="D247" s="17"/>
      <c r="E247" s="15"/>
      <c r="F247" s="18"/>
      <c r="G247" s="18"/>
      <c r="H247" s="18"/>
      <c r="I247" s="18"/>
      <c r="J247" s="18"/>
      <c r="K247" s="18"/>
    </row>
    <row r="248" spans="1:11" ht="15.6">
      <c r="A248" s="52"/>
      <c r="B248" s="52"/>
      <c r="C248" s="52"/>
      <c r="D248" s="14"/>
      <c r="E248" s="15"/>
      <c r="F248" s="16"/>
      <c r="G248" s="16"/>
      <c r="H248" s="16"/>
      <c r="I248" s="16"/>
      <c r="J248" s="16"/>
      <c r="K248" s="18"/>
    </row>
    <row r="249" spans="1:11" ht="15.6">
      <c r="A249" s="53"/>
      <c r="B249" s="53"/>
      <c r="C249" s="53"/>
      <c r="D249" s="17"/>
      <c r="E249" s="15"/>
      <c r="F249" s="18"/>
      <c r="G249" s="18"/>
      <c r="H249" s="18"/>
      <c r="I249" s="18"/>
      <c r="J249" s="18"/>
      <c r="K249" s="18"/>
    </row>
    <row r="250" spans="1:11" ht="15.6">
      <c r="A250" s="53"/>
      <c r="B250" s="53"/>
      <c r="C250" s="53"/>
      <c r="D250" s="17"/>
      <c r="E250" s="15"/>
      <c r="F250" s="18"/>
      <c r="G250" s="18"/>
      <c r="H250" s="18"/>
      <c r="I250" s="18"/>
      <c r="J250" s="18"/>
      <c r="K250" s="18"/>
    </row>
    <row r="251" spans="1:11" ht="15.6">
      <c r="A251" s="53"/>
      <c r="B251" s="53"/>
      <c r="C251" s="53"/>
      <c r="D251" s="17"/>
      <c r="E251" s="15"/>
      <c r="F251" s="18"/>
      <c r="G251" s="18"/>
      <c r="H251" s="18"/>
      <c r="I251" s="18"/>
      <c r="J251" s="18"/>
      <c r="K251" s="16"/>
    </row>
    <row r="252" spans="1:11" ht="15.6">
      <c r="A252" s="54"/>
      <c r="B252" s="54"/>
      <c r="C252" s="54"/>
      <c r="D252" s="17"/>
      <c r="E252" s="15"/>
      <c r="F252" s="18"/>
      <c r="G252" s="18"/>
      <c r="H252" s="18"/>
      <c r="I252" s="18"/>
      <c r="J252" s="18"/>
      <c r="K252" s="18"/>
    </row>
  </sheetData>
  <mergeCells count="146">
    <mergeCell ref="C248:C252"/>
    <mergeCell ref="B248:B252"/>
    <mergeCell ref="A248:A252"/>
    <mergeCell ref="D5:K5"/>
    <mergeCell ref="D6:K6"/>
    <mergeCell ref="A238:A242"/>
    <mergeCell ref="B238:B242"/>
    <mergeCell ref="C238:C242"/>
    <mergeCell ref="A243:A247"/>
    <mergeCell ref="B243:B247"/>
    <mergeCell ref="C243:C247"/>
    <mergeCell ref="A179:A183"/>
    <mergeCell ref="B179:B183"/>
    <mergeCell ref="C179:C183"/>
    <mergeCell ref="A184:A188"/>
    <mergeCell ref="B184:B188"/>
    <mergeCell ref="C184:C188"/>
    <mergeCell ref="A233:A237"/>
    <mergeCell ref="B233:B237"/>
    <mergeCell ref="C233:C237"/>
    <mergeCell ref="A198:A202"/>
    <mergeCell ref="B198:B202"/>
    <mergeCell ref="C198:C202"/>
    <mergeCell ref="A203:A207"/>
    <mergeCell ref="B203:B207"/>
    <mergeCell ref="C203:C207"/>
    <mergeCell ref="A208:A212"/>
    <mergeCell ref="B208:B212"/>
    <mergeCell ref="C208:C212"/>
    <mergeCell ref="A213:A217"/>
    <mergeCell ref="B213:B217"/>
    <mergeCell ref="C213:C217"/>
    <mergeCell ref="A228:A232"/>
    <mergeCell ref="B228:B232"/>
    <mergeCell ref="C228:C232"/>
    <mergeCell ref="A218:A222"/>
    <mergeCell ref="B218:B222"/>
    <mergeCell ref="C218:C222"/>
    <mergeCell ref="A223:A227"/>
    <mergeCell ref="B223:B227"/>
    <mergeCell ref="C223:C227"/>
    <mergeCell ref="A55:A60"/>
    <mergeCell ref="B55:B60"/>
    <mergeCell ref="C55:C60"/>
    <mergeCell ref="A61:A66"/>
    <mergeCell ref="B61:B66"/>
    <mergeCell ref="C61:C66"/>
    <mergeCell ref="A149:A153"/>
    <mergeCell ref="B149:B153"/>
    <mergeCell ref="C149:C153"/>
    <mergeCell ref="A139:A143"/>
    <mergeCell ref="B139:B143"/>
    <mergeCell ref="C139:C143"/>
    <mergeCell ref="B144:B148"/>
    <mergeCell ref="C144:C148"/>
    <mergeCell ref="A144:A148"/>
    <mergeCell ref="A134:A138"/>
    <mergeCell ref="B134:B138"/>
    <mergeCell ref="C134:C138"/>
    <mergeCell ref="A129:A133"/>
    <mergeCell ref="B129:B133"/>
    <mergeCell ref="C129:C133"/>
    <mergeCell ref="A123:A128"/>
    <mergeCell ref="B123:B128"/>
    <mergeCell ref="C123:C128"/>
    <mergeCell ref="A98:A102"/>
    <mergeCell ref="B98:B102"/>
    <mergeCell ref="C98:C102"/>
    <mergeCell ref="A118:A122"/>
    <mergeCell ref="B118:B122"/>
    <mergeCell ref="C118:C122"/>
    <mergeCell ref="A103:A107"/>
    <mergeCell ref="B103:B107"/>
    <mergeCell ref="C103:C107"/>
    <mergeCell ref="A108:A112"/>
    <mergeCell ref="B108:B112"/>
    <mergeCell ref="C108:C112"/>
    <mergeCell ref="A113:A117"/>
    <mergeCell ref="B113:B117"/>
    <mergeCell ref="C113:C117"/>
    <mergeCell ref="A93:A97"/>
    <mergeCell ref="B93:B97"/>
    <mergeCell ref="C93:C97"/>
    <mergeCell ref="A88:A92"/>
    <mergeCell ref="B88:B92"/>
    <mergeCell ref="C88:C92"/>
    <mergeCell ref="B78:B82"/>
    <mergeCell ref="C78:C82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A13:A18"/>
    <mergeCell ref="B13:B18"/>
    <mergeCell ref="C13:C18"/>
    <mergeCell ref="A19:A24"/>
    <mergeCell ref="B19:B24"/>
    <mergeCell ref="C19:C24"/>
    <mergeCell ref="A25:A30"/>
    <mergeCell ref="B25:B30"/>
    <mergeCell ref="C25:C30"/>
    <mergeCell ref="A67:A72"/>
    <mergeCell ref="B67:B72"/>
    <mergeCell ref="C67:C72"/>
    <mergeCell ref="A73:A77"/>
    <mergeCell ref="B73:B77"/>
    <mergeCell ref="C73:C77"/>
    <mergeCell ref="C83:C87"/>
    <mergeCell ref="B83:B87"/>
    <mergeCell ref="A83:A87"/>
    <mergeCell ref="A78:A82"/>
    <mergeCell ref="A31:A36"/>
    <mergeCell ref="B31:B36"/>
    <mergeCell ref="C31:C36"/>
    <mergeCell ref="A37:A42"/>
    <mergeCell ref="B37:B42"/>
    <mergeCell ref="C37:C42"/>
    <mergeCell ref="A43:A48"/>
    <mergeCell ref="B43:B48"/>
    <mergeCell ref="C43:C48"/>
    <mergeCell ref="A49:A54"/>
    <mergeCell ref="B49:B54"/>
    <mergeCell ref="C49:C54"/>
    <mergeCell ref="A154:A158"/>
    <mergeCell ref="B154:B158"/>
    <mergeCell ref="C154:C158"/>
    <mergeCell ref="A159:A163"/>
    <mergeCell ref="B159:B163"/>
    <mergeCell ref="C159:C163"/>
    <mergeCell ref="A192:A197"/>
    <mergeCell ref="B192:B197"/>
    <mergeCell ref="C192:C197"/>
    <mergeCell ref="A164:A168"/>
    <mergeCell ref="B164:B168"/>
    <mergeCell ref="C164:C168"/>
    <mergeCell ref="A169:A173"/>
    <mergeCell ref="B169:B173"/>
    <mergeCell ref="C169:C173"/>
    <mergeCell ref="A174:A178"/>
    <mergeCell ref="B174:B178"/>
    <mergeCell ref="C174:C17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2" manualBreakCount="2">
    <brk id="18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2019-04-09T02:11:30Z</dcterms:modified>
</cp:coreProperties>
</file>