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348" windowWidth="15120" windowHeight="7776" firstSheet="2" activeTab="2"/>
  </bookViews>
  <sheets>
    <sheet name=" ПРИЛОЖ 2" sheetId="1" state="hidden" r:id="rId1"/>
    <sheet name=" Прилож 4" sheetId="2" state="hidden" r:id="rId2"/>
    <sheet name=" приложение 5" sheetId="4" r:id="rId3"/>
  </sheets>
  <definedNames>
    <definedName name="_xlnm.Print_Area" localSheetId="1">' Прилож 4'!$A$1:$F$26</definedName>
  </definedNames>
  <calcPr calcId="124519"/>
</workbook>
</file>

<file path=xl/calcChain.xml><?xml version="1.0" encoding="utf-8"?>
<calcChain xmlns="http://schemas.openxmlformats.org/spreadsheetml/2006/main">
  <c r="F14" i="4"/>
  <c r="F207"/>
  <c r="F17"/>
  <c r="F16"/>
  <c r="F15"/>
  <c r="F20"/>
  <c r="F37"/>
  <c r="F517"/>
  <c r="F516"/>
  <c r="G531"/>
  <c r="H531"/>
  <c r="I531"/>
  <c r="J531"/>
  <c r="K531"/>
  <c r="G532"/>
  <c r="H532"/>
  <c r="I532"/>
  <c r="J532"/>
  <c r="K532"/>
  <c r="G533"/>
  <c r="H533"/>
  <c r="I533"/>
  <c r="J533"/>
  <c r="K533"/>
  <c r="G534"/>
  <c r="H534"/>
  <c r="I534"/>
  <c r="J534"/>
  <c r="K534"/>
  <c r="F532"/>
  <c r="F533"/>
  <c r="F534"/>
  <c r="F531"/>
  <c r="F515" s="1"/>
  <c r="F379"/>
  <c r="F380"/>
  <c r="F13" l="1"/>
  <c r="F245"/>
  <c r="F244"/>
  <c r="F239"/>
  <c r="F238"/>
  <c r="F73"/>
  <c r="F67"/>
  <c r="G67"/>
  <c r="H67"/>
  <c r="I67"/>
  <c r="J67"/>
  <c r="K67"/>
  <c r="E67"/>
  <c r="E53"/>
  <c r="E54"/>
  <c r="E55"/>
  <c r="E56"/>
  <c r="E58"/>
  <c r="E59"/>
  <c r="E60"/>
  <c r="E61"/>
  <c r="E63"/>
  <c r="E64"/>
  <c r="E68"/>
  <c r="E69"/>
  <c r="E70"/>
  <c r="E71"/>
  <c r="E83"/>
  <c r="E84"/>
  <c r="E85"/>
  <c r="E86"/>
  <c r="E88"/>
  <c r="E89"/>
  <c r="E90"/>
  <c r="E91"/>
  <c r="E93"/>
  <c r="E94"/>
  <c r="E95"/>
  <c r="E96"/>
  <c r="E98"/>
  <c r="E99"/>
  <c r="E100"/>
  <c r="E101"/>
  <c r="E103"/>
  <c r="E104"/>
  <c r="E105"/>
  <c r="E106"/>
  <c r="E108"/>
  <c r="E109"/>
  <c r="E110"/>
  <c r="E111"/>
  <c r="E113"/>
  <c r="E114"/>
  <c r="E115"/>
  <c r="E116"/>
  <c r="E118"/>
  <c r="E119"/>
  <c r="E120"/>
  <c r="E121"/>
  <c r="E123"/>
  <c r="E124"/>
  <c r="E125"/>
  <c r="E126"/>
  <c r="E128"/>
  <c r="E129"/>
  <c r="E130"/>
  <c r="E131"/>
  <c r="E133"/>
  <c r="E134"/>
  <c r="E135"/>
  <c r="E136"/>
  <c r="E138"/>
  <c r="E139"/>
  <c r="E140"/>
  <c r="E141"/>
  <c r="E143"/>
  <c r="E144"/>
  <c r="E145"/>
  <c r="E146"/>
  <c r="E148"/>
  <c r="E149"/>
  <c r="E150"/>
  <c r="E151"/>
  <c r="E158"/>
  <c r="E159"/>
  <c r="E160"/>
  <c r="E161"/>
  <c r="E163"/>
  <c r="E164"/>
  <c r="E165"/>
  <c r="E166"/>
  <c r="E168"/>
  <c r="E169"/>
  <c r="E170"/>
  <c r="E171"/>
  <c r="E173"/>
  <c r="E174"/>
  <c r="E175"/>
  <c r="E176"/>
  <c r="E178"/>
  <c r="E179"/>
  <c r="E180"/>
  <c r="E181"/>
  <c r="E183"/>
  <c r="E184"/>
  <c r="E185"/>
  <c r="E186"/>
  <c r="E188"/>
  <c r="E189"/>
  <c r="E190"/>
  <c r="E191"/>
  <c r="E193"/>
  <c r="E194"/>
  <c r="E195"/>
  <c r="E196"/>
  <c r="E198"/>
  <c r="E199"/>
  <c r="E200"/>
  <c r="E201"/>
  <c r="E203"/>
  <c r="E204"/>
  <c r="E205"/>
  <c r="E206"/>
  <c r="E213"/>
  <c r="E214"/>
  <c r="E215"/>
  <c r="E216"/>
  <c r="E218"/>
  <c r="E219"/>
  <c r="E220"/>
  <c r="E221"/>
  <c r="E223"/>
  <c r="E224"/>
  <c r="E225"/>
  <c r="E226"/>
  <c r="E228"/>
  <c r="E229"/>
  <c r="E230"/>
  <c r="E231"/>
  <c r="E233"/>
  <c r="E234"/>
  <c r="E235"/>
  <c r="E236"/>
  <c r="E242"/>
  <c r="E249"/>
  <c r="E250"/>
  <c r="E251"/>
  <c r="E252"/>
  <c r="E254"/>
  <c r="E255"/>
  <c r="E256"/>
  <c r="E257"/>
  <c r="E259"/>
  <c r="E260"/>
  <c r="E261"/>
  <c r="E262"/>
  <c r="E264"/>
  <c r="E265"/>
  <c r="E266"/>
  <c r="E267"/>
  <c r="E269"/>
  <c r="E270"/>
  <c r="E271"/>
  <c r="E272"/>
  <c r="E279"/>
  <c r="E280"/>
  <c r="E281"/>
  <c r="E282"/>
  <c r="E284"/>
  <c r="E285"/>
  <c r="E286"/>
  <c r="E287"/>
  <c r="E289"/>
  <c r="E290"/>
  <c r="E291"/>
  <c r="E292"/>
  <c r="E294"/>
  <c r="E295"/>
  <c r="E296"/>
  <c r="E297"/>
  <c r="E299"/>
  <c r="E300"/>
  <c r="E301"/>
  <c r="E302"/>
  <c r="E304"/>
  <c r="E305"/>
  <c r="E306"/>
  <c r="E307"/>
  <c r="E309"/>
  <c r="E310"/>
  <c r="E311"/>
  <c r="E312"/>
  <c r="E314"/>
  <c r="E315"/>
  <c r="E316"/>
  <c r="E317"/>
  <c r="E319"/>
  <c r="E320"/>
  <c r="E321"/>
  <c r="E322"/>
  <c r="E324"/>
  <c r="E325"/>
  <c r="E326"/>
  <c r="E327"/>
  <c r="E329"/>
  <c r="E330"/>
  <c r="E331"/>
  <c r="E332"/>
  <c r="E334"/>
  <c r="E335"/>
  <c r="E336"/>
  <c r="E337"/>
  <c r="E339"/>
  <c r="E340"/>
  <c r="E341"/>
  <c r="E342"/>
  <c r="E344"/>
  <c r="E345"/>
  <c r="E346"/>
  <c r="E347"/>
  <c r="E349"/>
  <c r="E350"/>
  <c r="E351"/>
  <c r="E352"/>
  <c r="E354"/>
  <c r="E355"/>
  <c r="E356"/>
  <c r="E357"/>
  <c r="E359"/>
  <c r="E360"/>
  <c r="E361"/>
  <c r="E362"/>
  <c r="E364"/>
  <c r="E365"/>
  <c r="E366"/>
  <c r="E367"/>
  <c r="E374"/>
  <c r="E375"/>
  <c r="E376"/>
  <c r="E377"/>
  <c r="E383"/>
  <c r="E390"/>
  <c r="E391"/>
  <c r="E392"/>
  <c r="E393"/>
  <c r="E395"/>
  <c r="E396"/>
  <c r="E397"/>
  <c r="E398"/>
  <c r="E400"/>
  <c r="E401"/>
  <c r="E402"/>
  <c r="E403"/>
  <c r="E405"/>
  <c r="E406"/>
  <c r="E407"/>
  <c r="E408"/>
  <c r="E415"/>
  <c r="E416"/>
  <c r="E417"/>
  <c r="E418"/>
  <c r="E420"/>
  <c r="E421"/>
  <c r="E422"/>
  <c r="E423"/>
  <c r="E425"/>
  <c r="E426"/>
  <c r="E427"/>
  <c r="E428"/>
  <c r="E430"/>
  <c r="E431"/>
  <c r="E432"/>
  <c r="E433"/>
  <c r="E435"/>
  <c r="E436"/>
  <c r="E437"/>
  <c r="E438"/>
  <c r="E440"/>
  <c r="E441"/>
  <c r="E442"/>
  <c r="E443"/>
  <c r="E445"/>
  <c r="E446"/>
  <c r="E447"/>
  <c r="E448"/>
  <c r="E450"/>
  <c r="E451"/>
  <c r="E452"/>
  <c r="E453"/>
  <c r="E455"/>
  <c r="E456"/>
  <c r="E457"/>
  <c r="E458"/>
  <c r="E465"/>
  <c r="E466"/>
  <c r="E467"/>
  <c r="E468"/>
  <c r="E470"/>
  <c r="E471"/>
  <c r="E472"/>
  <c r="E473"/>
  <c r="E475"/>
  <c r="E476"/>
  <c r="E477"/>
  <c r="E478"/>
  <c r="E480"/>
  <c r="E481"/>
  <c r="E482"/>
  <c r="E483"/>
  <c r="E485"/>
  <c r="E486"/>
  <c r="E487"/>
  <c r="E488"/>
  <c r="E490"/>
  <c r="E491"/>
  <c r="E492"/>
  <c r="E493"/>
  <c r="E495"/>
  <c r="E496"/>
  <c r="E497"/>
  <c r="E498"/>
  <c r="E500"/>
  <c r="E501"/>
  <c r="E502"/>
  <c r="E503"/>
  <c r="E505"/>
  <c r="E506"/>
  <c r="E507"/>
  <c r="E508"/>
  <c r="E510"/>
  <c r="E511"/>
  <c r="E512"/>
  <c r="E513"/>
  <c r="E519"/>
  <c r="E521"/>
  <c r="E522"/>
  <c r="E523"/>
  <c r="E524"/>
  <c r="E526"/>
  <c r="E527"/>
  <c r="E528"/>
  <c r="E529"/>
  <c r="E531"/>
  <c r="E532"/>
  <c r="E533"/>
  <c r="E534"/>
  <c r="E536"/>
  <c r="E537"/>
  <c r="E538"/>
  <c r="E539"/>
  <c r="E541"/>
  <c r="E542"/>
  <c r="E543"/>
  <c r="E544"/>
  <c r="E546"/>
  <c r="E547"/>
  <c r="E548"/>
  <c r="E549"/>
  <c r="E551"/>
  <c r="E552"/>
  <c r="E553"/>
  <c r="E554"/>
  <c r="E555"/>
  <c r="E557"/>
  <c r="E558"/>
  <c r="E559"/>
  <c r="E560"/>
  <c r="E562"/>
  <c r="E563"/>
  <c r="E564"/>
  <c r="E565"/>
  <c r="E567"/>
  <c r="E568"/>
  <c r="E569"/>
  <c r="E570"/>
  <c r="E572"/>
  <c r="E573"/>
  <c r="E574"/>
  <c r="E575"/>
  <c r="E577"/>
  <c r="E578"/>
  <c r="E579"/>
  <c r="E580"/>
  <c r="E582"/>
  <c r="E583"/>
  <c r="E584"/>
  <c r="E585"/>
  <c r="K581"/>
  <c r="J581"/>
  <c r="I581"/>
  <c r="H581"/>
  <c r="G581"/>
  <c r="F581"/>
  <c r="E581" s="1"/>
  <c r="K576"/>
  <c r="J576"/>
  <c r="I576"/>
  <c r="H576"/>
  <c r="G576"/>
  <c r="F576"/>
  <c r="E576" s="1"/>
  <c r="K571"/>
  <c r="J571"/>
  <c r="I571"/>
  <c r="H571"/>
  <c r="G571"/>
  <c r="F571"/>
  <c r="E571" s="1"/>
  <c r="K566"/>
  <c r="J566"/>
  <c r="I566"/>
  <c r="H566"/>
  <c r="G566"/>
  <c r="F566"/>
  <c r="E566" s="1"/>
  <c r="K561"/>
  <c r="J561"/>
  <c r="I561"/>
  <c r="H561"/>
  <c r="G561"/>
  <c r="F561"/>
  <c r="E561" s="1"/>
  <c r="E23"/>
  <c r="E22"/>
  <c r="E21"/>
  <c r="E20"/>
  <c r="K19"/>
  <c r="J19"/>
  <c r="I19"/>
  <c r="H19"/>
  <c r="G19"/>
  <c r="F19"/>
  <c r="E19" l="1"/>
  <c r="G386" l="1"/>
  <c r="H386"/>
  <c r="I386"/>
  <c r="J386"/>
  <c r="K386"/>
  <c r="F387"/>
  <c r="G387"/>
  <c r="H387"/>
  <c r="I387"/>
  <c r="J387"/>
  <c r="K387"/>
  <c r="F388"/>
  <c r="G388"/>
  <c r="H388"/>
  <c r="I388"/>
  <c r="J388"/>
  <c r="K388"/>
  <c r="G385"/>
  <c r="H385"/>
  <c r="I385"/>
  <c r="J385"/>
  <c r="K385"/>
  <c r="F411"/>
  <c r="G411"/>
  <c r="H411"/>
  <c r="I411"/>
  <c r="J411"/>
  <c r="K411"/>
  <c r="F412"/>
  <c r="G412"/>
  <c r="H412"/>
  <c r="I412"/>
  <c r="J412"/>
  <c r="K412"/>
  <c r="F413"/>
  <c r="G413"/>
  <c r="H413"/>
  <c r="I413"/>
  <c r="J413"/>
  <c r="K413"/>
  <c r="G410"/>
  <c r="H410"/>
  <c r="I410"/>
  <c r="J410"/>
  <c r="K410"/>
  <c r="E410" l="1"/>
  <c r="E413"/>
  <c r="E412"/>
  <c r="E411"/>
  <c r="J384"/>
  <c r="H384"/>
  <c r="E386"/>
  <c r="E385"/>
  <c r="E388"/>
  <c r="E387"/>
  <c r="K384"/>
  <c r="I384"/>
  <c r="G384"/>
  <c r="F384"/>
  <c r="G516"/>
  <c r="H516"/>
  <c r="I516"/>
  <c r="J516"/>
  <c r="K516"/>
  <c r="G517"/>
  <c r="H517"/>
  <c r="I517"/>
  <c r="J517"/>
  <c r="K517"/>
  <c r="F518"/>
  <c r="G518"/>
  <c r="H518"/>
  <c r="I518"/>
  <c r="J518"/>
  <c r="K518"/>
  <c r="G515"/>
  <c r="H515"/>
  <c r="I515"/>
  <c r="J515"/>
  <c r="K515"/>
  <c r="F389"/>
  <c r="F381"/>
  <c r="G381"/>
  <c r="F382"/>
  <c r="G382"/>
  <c r="G461"/>
  <c r="H461"/>
  <c r="I461"/>
  <c r="J461"/>
  <c r="K461"/>
  <c r="F462"/>
  <c r="G462"/>
  <c r="H462"/>
  <c r="I462"/>
  <c r="J462"/>
  <c r="K462"/>
  <c r="F463"/>
  <c r="G463"/>
  <c r="H463"/>
  <c r="I463"/>
  <c r="J463"/>
  <c r="K463"/>
  <c r="G460"/>
  <c r="H460"/>
  <c r="I460"/>
  <c r="J460"/>
  <c r="K460"/>
  <c r="J381"/>
  <c r="K382"/>
  <c r="J382"/>
  <c r="I382"/>
  <c r="H382"/>
  <c r="K381"/>
  <c r="I381"/>
  <c r="H381"/>
  <c r="F369"/>
  <c r="G369"/>
  <c r="H369"/>
  <c r="I369"/>
  <c r="J369"/>
  <c r="K369"/>
  <c r="F370"/>
  <c r="G370"/>
  <c r="H370"/>
  <c r="I370"/>
  <c r="J370"/>
  <c r="K370"/>
  <c r="F371"/>
  <c r="G371"/>
  <c r="H371"/>
  <c r="I371"/>
  <c r="J371"/>
  <c r="K371"/>
  <c r="F372"/>
  <c r="G372"/>
  <c r="H372"/>
  <c r="I372"/>
  <c r="J372"/>
  <c r="K372"/>
  <c r="G78"/>
  <c r="K147"/>
  <c r="J147"/>
  <c r="I147"/>
  <c r="H147"/>
  <c r="G147"/>
  <c r="F147"/>
  <c r="K202"/>
  <c r="J202"/>
  <c r="I202"/>
  <c r="H202"/>
  <c r="G202"/>
  <c r="F202"/>
  <c r="K556"/>
  <c r="K380" s="1"/>
  <c r="J556"/>
  <c r="J380" s="1"/>
  <c r="I556"/>
  <c r="I380" s="1"/>
  <c r="H556"/>
  <c r="H380" s="1"/>
  <c r="G556"/>
  <c r="G380" s="1"/>
  <c r="F556"/>
  <c r="K550"/>
  <c r="J550"/>
  <c r="I550"/>
  <c r="H550"/>
  <c r="G550"/>
  <c r="F550"/>
  <c r="E550" s="1"/>
  <c r="K545"/>
  <c r="J545"/>
  <c r="I545"/>
  <c r="H545"/>
  <c r="G545"/>
  <c r="F545"/>
  <c r="K540"/>
  <c r="J540"/>
  <c r="I540"/>
  <c r="H540"/>
  <c r="G540"/>
  <c r="F540"/>
  <c r="K535"/>
  <c r="J535"/>
  <c r="I535"/>
  <c r="H535"/>
  <c r="G535"/>
  <c r="F535"/>
  <c r="E535" s="1"/>
  <c r="K525"/>
  <c r="J525"/>
  <c r="I525"/>
  <c r="H525"/>
  <c r="G525"/>
  <c r="F525"/>
  <c r="K520"/>
  <c r="J520"/>
  <c r="I520"/>
  <c r="H520"/>
  <c r="G520"/>
  <c r="F520"/>
  <c r="K504"/>
  <c r="J504"/>
  <c r="I504"/>
  <c r="H504"/>
  <c r="G504"/>
  <c r="F504"/>
  <c r="K499"/>
  <c r="J499"/>
  <c r="I499"/>
  <c r="H499"/>
  <c r="G499"/>
  <c r="F499"/>
  <c r="E499" s="1"/>
  <c r="K494"/>
  <c r="J494"/>
  <c r="I494"/>
  <c r="H494"/>
  <c r="G494"/>
  <c r="F494"/>
  <c r="E494" s="1"/>
  <c r="K489"/>
  <c r="J489"/>
  <c r="I489"/>
  <c r="H489"/>
  <c r="G489"/>
  <c r="F489"/>
  <c r="K484"/>
  <c r="J484"/>
  <c r="I484"/>
  <c r="H484"/>
  <c r="G484"/>
  <c r="F484"/>
  <c r="E484" s="1"/>
  <c r="K479"/>
  <c r="J479"/>
  <c r="I479"/>
  <c r="H479"/>
  <c r="G479"/>
  <c r="F479"/>
  <c r="E479" s="1"/>
  <c r="K474"/>
  <c r="J474"/>
  <c r="I474"/>
  <c r="H474"/>
  <c r="G474"/>
  <c r="F474"/>
  <c r="E474" s="1"/>
  <c r="K469"/>
  <c r="J469"/>
  <c r="I469"/>
  <c r="H469"/>
  <c r="G469"/>
  <c r="F469"/>
  <c r="E469" s="1"/>
  <c r="K464"/>
  <c r="J464"/>
  <c r="I464"/>
  <c r="H464"/>
  <c r="G464"/>
  <c r="G389"/>
  <c r="H389"/>
  <c r="I389"/>
  <c r="J389"/>
  <c r="K389"/>
  <c r="K404"/>
  <c r="J404"/>
  <c r="I404"/>
  <c r="H404"/>
  <c r="G404"/>
  <c r="F404"/>
  <c r="E520" l="1"/>
  <c r="E525"/>
  <c r="E545"/>
  <c r="E540"/>
  <c r="E504"/>
  <c r="E489"/>
  <c r="E556"/>
  <c r="E404"/>
  <c r="E460"/>
  <c r="E515"/>
  <c r="E463"/>
  <c r="E462"/>
  <c r="E461"/>
  <c r="E389"/>
  <c r="E518"/>
  <c r="E517"/>
  <c r="E516"/>
  <c r="E384"/>
  <c r="E382"/>
  <c r="E381"/>
  <c r="E372"/>
  <c r="E371"/>
  <c r="E370"/>
  <c r="E369"/>
  <c r="E202"/>
  <c r="E147"/>
  <c r="J368"/>
  <c r="H368"/>
  <c r="I368"/>
  <c r="G368"/>
  <c r="K368"/>
  <c r="F368"/>
  <c r="F464"/>
  <c r="E464" s="1"/>
  <c r="E368" l="1"/>
  <c r="K454"/>
  <c r="J454"/>
  <c r="I454"/>
  <c r="H454"/>
  <c r="G454"/>
  <c r="F454"/>
  <c r="K399"/>
  <c r="J399"/>
  <c r="I399"/>
  <c r="H399"/>
  <c r="G399"/>
  <c r="F399"/>
  <c r="K449"/>
  <c r="J449"/>
  <c r="I449"/>
  <c r="H449"/>
  <c r="G449"/>
  <c r="F449"/>
  <c r="K444"/>
  <c r="J444"/>
  <c r="I444"/>
  <c r="H444"/>
  <c r="G444"/>
  <c r="F444"/>
  <c r="K439"/>
  <c r="J439"/>
  <c r="I439"/>
  <c r="H439"/>
  <c r="G439"/>
  <c r="F439"/>
  <c r="K394"/>
  <c r="J394"/>
  <c r="I394"/>
  <c r="H394"/>
  <c r="G394"/>
  <c r="F394"/>
  <c r="K434"/>
  <c r="J434"/>
  <c r="I434"/>
  <c r="H434"/>
  <c r="G434"/>
  <c r="F434"/>
  <c r="K429"/>
  <c r="J429"/>
  <c r="I429"/>
  <c r="H429"/>
  <c r="G429"/>
  <c r="F429"/>
  <c r="K424"/>
  <c r="J424"/>
  <c r="I424"/>
  <c r="H424"/>
  <c r="G424"/>
  <c r="F424"/>
  <c r="K419"/>
  <c r="J419"/>
  <c r="I419"/>
  <c r="H419"/>
  <c r="G419"/>
  <c r="F419"/>
  <c r="K414"/>
  <c r="J414"/>
  <c r="I414"/>
  <c r="H414"/>
  <c r="G414"/>
  <c r="F414"/>
  <c r="E414" s="1"/>
  <c r="G245"/>
  <c r="H245"/>
  <c r="I245"/>
  <c r="J245"/>
  <c r="K245"/>
  <c r="G246"/>
  <c r="H246"/>
  <c r="I246"/>
  <c r="J246"/>
  <c r="K246"/>
  <c r="G247"/>
  <c r="H247"/>
  <c r="I247"/>
  <c r="J247"/>
  <c r="K247"/>
  <c r="G244"/>
  <c r="H244"/>
  <c r="I244"/>
  <c r="J244"/>
  <c r="K244"/>
  <c r="K373"/>
  <c r="J373"/>
  <c r="I373"/>
  <c r="H373"/>
  <c r="G373"/>
  <c r="F373"/>
  <c r="E434" l="1"/>
  <c r="E394"/>
  <c r="E399"/>
  <c r="E454"/>
  <c r="E449"/>
  <c r="E444"/>
  <c r="E439"/>
  <c r="E429"/>
  <c r="E424"/>
  <c r="E419"/>
  <c r="E373"/>
  <c r="E380"/>
  <c r="K240"/>
  <c r="I240"/>
  <c r="K238"/>
  <c r="I238"/>
  <c r="J238"/>
  <c r="H238"/>
  <c r="K241"/>
  <c r="I241"/>
  <c r="G241"/>
  <c r="K239"/>
  <c r="I239"/>
  <c r="G239"/>
  <c r="G238"/>
  <c r="J241"/>
  <c r="H241"/>
  <c r="J239"/>
  <c r="H239"/>
  <c r="J240"/>
  <c r="H240"/>
  <c r="G240"/>
  <c r="K328"/>
  <c r="J328"/>
  <c r="I328"/>
  <c r="H328"/>
  <c r="G328"/>
  <c r="F328"/>
  <c r="K348"/>
  <c r="J348"/>
  <c r="I348"/>
  <c r="H348"/>
  <c r="G348"/>
  <c r="F348"/>
  <c r="K363"/>
  <c r="J363"/>
  <c r="I363"/>
  <c r="H363"/>
  <c r="G363"/>
  <c r="F363"/>
  <c r="K358"/>
  <c r="J358"/>
  <c r="I358"/>
  <c r="H358"/>
  <c r="G358"/>
  <c r="F358"/>
  <c r="K343"/>
  <c r="J343"/>
  <c r="I343"/>
  <c r="H343"/>
  <c r="G343"/>
  <c r="F343"/>
  <c r="K338"/>
  <c r="J338"/>
  <c r="I338"/>
  <c r="H338"/>
  <c r="G338"/>
  <c r="F338"/>
  <c r="K333"/>
  <c r="J333"/>
  <c r="I333"/>
  <c r="H333"/>
  <c r="G333"/>
  <c r="F333"/>
  <c r="E333" s="1"/>
  <c r="K323"/>
  <c r="J323"/>
  <c r="I323"/>
  <c r="H323"/>
  <c r="G323"/>
  <c r="F323"/>
  <c r="K318"/>
  <c r="J318"/>
  <c r="I318"/>
  <c r="H318"/>
  <c r="G318"/>
  <c r="F318"/>
  <c r="E318" s="1"/>
  <c r="K313"/>
  <c r="J313"/>
  <c r="I313"/>
  <c r="H313"/>
  <c r="G313"/>
  <c r="F313"/>
  <c r="K308"/>
  <c r="J308"/>
  <c r="I308"/>
  <c r="H308"/>
  <c r="G308"/>
  <c r="F308"/>
  <c r="K303"/>
  <c r="J303"/>
  <c r="I303"/>
  <c r="H303"/>
  <c r="G303"/>
  <c r="F303"/>
  <c r="E303" s="1"/>
  <c r="K298"/>
  <c r="J298"/>
  <c r="I298"/>
  <c r="H298"/>
  <c r="G298"/>
  <c r="F298"/>
  <c r="K353"/>
  <c r="J353"/>
  <c r="I353"/>
  <c r="H353"/>
  <c r="G353"/>
  <c r="F353"/>
  <c r="E353" s="1"/>
  <c r="K293"/>
  <c r="J293"/>
  <c r="I293"/>
  <c r="H293"/>
  <c r="G293"/>
  <c r="F293"/>
  <c r="J288"/>
  <c r="I288"/>
  <c r="H288"/>
  <c r="G288"/>
  <c r="F288"/>
  <c r="K288"/>
  <c r="K283"/>
  <c r="J283"/>
  <c r="I283"/>
  <c r="H283"/>
  <c r="G283"/>
  <c r="F283"/>
  <c r="E283" s="1"/>
  <c r="K278"/>
  <c r="J278"/>
  <c r="I278"/>
  <c r="H278"/>
  <c r="G278"/>
  <c r="F278"/>
  <c r="K273"/>
  <c r="J273"/>
  <c r="I273"/>
  <c r="H273"/>
  <c r="G273"/>
  <c r="F277"/>
  <c r="E277" s="1"/>
  <c r="K268"/>
  <c r="J268"/>
  <c r="I268"/>
  <c r="H268"/>
  <c r="G268"/>
  <c r="F268"/>
  <c r="K263"/>
  <c r="J263"/>
  <c r="I263"/>
  <c r="H263"/>
  <c r="G263"/>
  <c r="F263"/>
  <c r="K258"/>
  <c r="J258"/>
  <c r="I258"/>
  <c r="H258"/>
  <c r="G258"/>
  <c r="F258"/>
  <c r="K253"/>
  <c r="J253"/>
  <c r="I253"/>
  <c r="G253"/>
  <c r="H253"/>
  <c r="F253"/>
  <c r="K248"/>
  <c r="J248"/>
  <c r="I248"/>
  <c r="H248"/>
  <c r="G248"/>
  <c r="F248"/>
  <c r="K530"/>
  <c r="K514"/>
  <c r="K232"/>
  <c r="K227"/>
  <c r="K52"/>
  <c r="K41" s="1"/>
  <c r="J52"/>
  <c r="J41" s="1"/>
  <c r="I52"/>
  <c r="I41" s="1"/>
  <c r="H52"/>
  <c r="H41" s="1"/>
  <c r="G52"/>
  <c r="G41" s="1"/>
  <c r="F52"/>
  <c r="K57"/>
  <c r="K62"/>
  <c r="J66"/>
  <c r="E36"/>
  <c r="K217"/>
  <c r="J217"/>
  <c r="I217"/>
  <c r="H217"/>
  <c r="G217"/>
  <c r="F217"/>
  <c r="E217" s="1"/>
  <c r="K222"/>
  <c r="J227"/>
  <c r="I227"/>
  <c r="H227"/>
  <c r="G227"/>
  <c r="F227"/>
  <c r="K212"/>
  <c r="J212"/>
  <c r="I212"/>
  <c r="H212"/>
  <c r="G212"/>
  <c r="F212"/>
  <c r="G208"/>
  <c r="H208"/>
  <c r="I208"/>
  <c r="J208"/>
  <c r="K208"/>
  <c r="F209"/>
  <c r="G209"/>
  <c r="H209"/>
  <c r="I209"/>
  <c r="J209"/>
  <c r="K209"/>
  <c r="F210"/>
  <c r="G210"/>
  <c r="H210"/>
  <c r="I210"/>
  <c r="J210"/>
  <c r="K210"/>
  <c r="F211"/>
  <c r="G211"/>
  <c r="H211"/>
  <c r="I211"/>
  <c r="J211"/>
  <c r="K211"/>
  <c r="H78"/>
  <c r="I78"/>
  <c r="J78"/>
  <c r="K78"/>
  <c r="K112"/>
  <c r="J112"/>
  <c r="I112"/>
  <c r="H112"/>
  <c r="G112"/>
  <c r="F112"/>
  <c r="G155"/>
  <c r="G80" s="1"/>
  <c r="G75" s="1"/>
  <c r="H155"/>
  <c r="H80" s="1"/>
  <c r="H75" s="1"/>
  <c r="I155"/>
  <c r="I80" s="1"/>
  <c r="I75" s="1"/>
  <c r="J155"/>
  <c r="J80" s="1"/>
  <c r="J75" s="1"/>
  <c r="K155"/>
  <c r="K80" s="1"/>
  <c r="K75" s="1"/>
  <c r="G156"/>
  <c r="G81" s="1"/>
  <c r="G76" s="1"/>
  <c r="H156"/>
  <c r="H81" s="1"/>
  <c r="H76" s="1"/>
  <c r="I156"/>
  <c r="I81" s="1"/>
  <c r="I76" s="1"/>
  <c r="J156"/>
  <c r="J81" s="1"/>
  <c r="J76" s="1"/>
  <c r="K156"/>
  <c r="K81" s="1"/>
  <c r="K76" s="1"/>
  <c r="F156"/>
  <c r="F155"/>
  <c r="G154"/>
  <c r="G79" s="1"/>
  <c r="G74" s="1"/>
  <c r="H154"/>
  <c r="H79" s="1"/>
  <c r="H74" s="1"/>
  <c r="I154"/>
  <c r="I79" s="1"/>
  <c r="I74" s="1"/>
  <c r="J154"/>
  <c r="J79" s="1"/>
  <c r="J74" s="1"/>
  <c r="K154"/>
  <c r="K79" s="1"/>
  <c r="K74" s="1"/>
  <c r="F154"/>
  <c r="F152" s="1"/>
  <c r="G153"/>
  <c r="H153"/>
  <c r="I153"/>
  <c r="J153"/>
  <c r="K153"/>
  <c r="K51"/>
  <c r="K40" s="1"/>
  <c r="K50"/>
  <c r="K49"/>
  <c r="E49" s="1"/>
  <c r="K48"/>
  <c r="E48" s="1"/>
  <c r="K38"/>
  <c r="E46"/>
  <c r="I66"/>
  <c r="K197"/>
  <c r="J197"/>
  <c r="I197"/>
  <c r="H197"/>
  <c r="G197"/>
  <c r="F197"/>
  <c r="K192"/>
  <c r="J192"/>
  <c r="I192"/>
  <c r="H192"/>
  <c r="G192"/>
  <c r="F192"/>
  <c r="K187"/>
  <c r="J187"/>
  <c r="I187"/>
  <c r="H187"/>
  <c r="G187"/>
  <c r="F187"/>
  <c r="K182"/>
  <c r="J182"/>
  <c r="I182"/>
  <c r="H182"/>
  <c r="G182"/>
  <c r="F182"/>
  <c r="K142"/>
  <c r="J142"/>
  <c r="I142"/>
  <c r="H142"/>
  <c r="G142"/>
  <c r="F142"/>
  <c r="I137"/>
  <c r="G137"/>
  <c r="K132"/>
  <c r="J132"/>
  <c r="I132"/>
  <c r="H132"/>
  <c r="G132"/>
  <c r="F132"/>
  <c r="K127"/>
  <c r="J127"/>
  <c r="I127"/>
  <c r="H127"/>
  <c r="G127"/>
  <c r="F127"/>
  <c r="K122"/>
  <c r="J122"/>
  <c r="I122"/>
  <c r="H122"/>
  <c r="G122"/>
  <c r="F122"/>
  <c r="K117"/>
  <c r="J117"/>
  <c r="I117"/>
  <c r="H117"/>
  <c r="G117"/>
  <c r="F117"/>
  <c r="K177"/>
  <c r="J177"/>
  <c r="I177"/>
  <c r="H177"/>
  <c r="G177"/>
  <c r="F177"/>
  <c r="F172"/>
  <c r="G172"/>
  <c r="H172"/>
  <c r="I172"/>
  <c r="J172"/>
  <c r="K172"/>
  <c r="K167"/>
  <c r="J167"/>
  <c r="I167"/>
  <c r="H167"/>
  <c r="G167"/>
  <c r="F167"/>
  <c r="K107"/>
  <c r="J107"/>
  <c r="I107"/>
  <c r="H107"/>
  <c r="G107"/>
  <c r="F107"/>
  <c r="K102"/>
  <c r="J102"/>
  <c r="I102"/>
  <c r="H102"/>
  <c r="G102"/>
  <c r="F102"/>
  <c r="K162"/>
  <c r="J162"/>
  <c r="I162"/>
  <c r="H162"/>
  <c r="G162"/>
  <c r="F162"/>
  <c r="K157"/>
  <c r="J157"/>
  <c r="I157"/>
  <c r="H157"/>
  <c r="G157"/>
  <c r="F157"/>
  <c r="K97"/>
  <c r="J97"/>
  <c r="I97"/>
  <c r="H97"/>
  <c r="G97"/>
  <c r="F97"/>
  <c r="E112" l="1"/>
  <c r="E363"/>
  <c r="E358"/>
  <c r="E348"/>
  <c r="E343"/>
  <c r="E338"/>
  <c r="E328"/>
  <c r="E323"/>
  <c r="E313"/>
  <c r="E308"/>
  <c r="E298"/>
  <c r="E293"/>
  <c r="E288"/>
  <c r="E278"/>
  <c r="E268"/>
  <c r="E263"/>
  <c r="E258"/>
  <c r="E253"/>
  <c r="E248"/>
  <c r="E172"/>
  <c r="E153"/>
  <c r="E157"/>
  <c r="E162"/>
  <c r="E167"/>
  <c r="E177"/>
  <c r="E182"/>
  <c r="E187"/>
  <c r="E192"/>
  <c r="E197"/>
  <c r="F41"/>
  <c r="E52"/>
  <c r="E211"/>
  <c r="E210"/>
  <c r="E209"/>
  <c r="E212"/>
  <c r="E227"/>
  <c r="E208"/>
  <c r="F81"/>
  <c r="E156"/>
  <c r="F79"/>
  <c r="F74" s="1"/>
  <c r="E154"/>
  <c r="F80"/>
  <c r="F75" s="1"/>
  <c r="E75" s="1"/>
  <c r="E155"/>
  <c r="E142"/>
  <c r="E132"/>
  <c r="E127"/>
  <c r="E122"/>
  <c r="E117"/>
  <c r="E107"/>
  <c r="E102"/>
  <c r="E97"/>
  <c r="E78"/>
  <c r="F76"/>
  <c r="E76" s="1"/>
  <c r="E81"/>
  <c r="K39"/>
  <c r="K33" s="1"/>
  <c r="K15" s="1"/>
  <c r="E50"/>
  <c r="I237"/>
  <c r="H66"/>
  <c r="H51" s="1"/>
  <c r="H40" s="1"/>
  <c r="H34" s="1"/>
  <c r="H16" s="1"/>
  <c r="K237"/>
  <c r="H237"/>
  <c r="J237"/>
  <c r="G66"/>
  <c r="G65" s="1"/>
  <c r="G62" s="1"/>
  <c r="G237"/>
  <c r="F276"/>
  <c r="F247"/>
  <c r="H152"/>
  <c r="J152"/>
  <c r="H243"/>
  <c r="K47"/>
  <c r="I35"/>
  <c r="I17" s="1"/>
  <c r="G35"/>
  <c r="G17" s="1"/>
  <c r="K34"/>
  <c r="K16" s="1"/>
  <c r="J35"/>
  <c r="J17" s="1"/>
  <c r="H35"/>
  <c r="H17" s="1"/>
  <c r="F35"/>
  <c r="G243"/>
  <c r="K243"/>
  <c r="J243"/>
  <c r="I243"/>
  <c r="K35"/>
  <c r="K17" s="1"/>
  <c r="K207"/>
  <c r="J73"/>
  <c r="H73"/>
  <c r="E41"/>
  <c r="K73"/>
  <c r="K32" s="1"/>
  <c r="I73"/>
  <c r="G73"/>
  <c r="G152"/>
  <c r="I152"/>
  <c r="K152"/>
  <c r="J51"/>
  <c r="J40" s="1"/>
  <c r="J34" s="1"/>
  <c r="J16" s="1"/>
  <c r="J65"/>
  <c r="J62" s="1"/>
  <c r="I51"/>
  <c r="I40" s="1"/>
  <c r="I34" s="1"/>
  <c r="I16" s="1"/>
  <c r="I65"/>
  <c r="I62" s="1"/>
  <c r="H65"/>
  <c r="H62" s="1"/>
  <c r="K137"/>
  <c r="H137"/>
  <c r="J137"/>
  <c r="K92"/>
  <c r="J92"/>
  <c r="I92"/>
  <c r="H92"/>
  <c r="G92"/>
  <c r="F92"/>
  <c r="K87"/>
  <c r="J87"/>
  <c r="I87"/>
  <c r="H87"/>
  <c r="G87"/>
  <c r="F87"/>
  <c r="K82"/>
  <c r="J82"/>
  <c r="I82"/>
  <c r="H82"/>
  <c r="G82"/>
  <c r="F82"/>
  <c r="J232"/>
  <c r="I232"/>
  <c r="H232"/>
  <c r="G232"/>
  <c r="F232"/>
  <c r="J222"/>
  <c r="I222"/>
  <c r="H222"/>
  <c r="G222"/>
  <c r="F222"/>
  <c r="E232" l="1"/>
  <c r="E152"/>
  <c r="F246"/>
  <c r="E246" s="1"/>
  <c r="E276"/>
  <c r="F241"/>
  <c r="E241" s="1"/>
  <c r="E247"/>
  <c r="E74"/>
  <c r="F72"/>
  <c r="E92"/>
  <c r="E222"/>
  <c r="E80"/>
  <c r="E79"/>
  <c r="E87"/>
  <c r="E82"/>
  <c r="E73"/>
  <c r="G51"/>
  <c r="G40" s="1"/>
  <c r="G34" s="1"/>
  <c r="G16" s="1"/>
  <c r="K509"/>
  <c r="F275"/>
  <c r="E275" s="1"/>
  <c r="K31"/>
  <c r="E35"/>
  <c r="I77"/>
  <c r="I72" s="1"/>
  <c r="H207"/>
  <c r="J207"/>
  <c r="G207"/>
  <c r="I207"/>
  <c r="H77"/>
  <c r="H72" s="1"/>
  <c r="J77"/>
  <c r="J72" s="1"/>
  <c r="K77"/>
  <c r="K72" s="1"/>
  <c r="G77"/>
  <c r="G72" s="1"/>
  <c r="F137"/>
  <c r="E137" s="1"/>
  <c r="F240" l="1"/>
  <c r="E240" s="1"/>
  <c r="F66"/>
  <c r="E66" s="1"/>
  <c r="E239"/>
  <c r="E245"/>
  <c r="E207"/>
  <c r="F51"/>
  <c r="E51" s="1"/>
  <c r="K459"/>
  <c r="F274"/>
  <c r="E274" s="1"/>
  <c r="F77"/>
  <c r="E45"/>
  <c r="E44"/>
  <c r="E43"/>
  <c r="K42"/>
  <c r="K37" s="1"/>
  <c r="J42"/>
  <c r="I42"/>
  <c r="H42"/>
  <c r="G42"/>
  <c r="F42"/>
  <c r="F40" l="1"/>
  <c r="F34" s="1"/>
  <c r="E16" s="1"/>
  <c r="F65"/>
  <c r="E65" s="1"/>
  <c r="E238"/>
  <c r="E244"/>
  <c r="E72"/>
  <c r="E77"/>
  <c r="E34"/>
  <c r="E40"/>
  <c r="K409"/>
  <c r="K379"/>
  <c r="K14" s="1"/>
  <c r="K13" s="1"/>
  <c r="F237"/>
  <c r="E237" s="1"/>
  <c r="F273"/>
  <c r="E273" s="1"/>
  <c r="F243"/>
  <c r="E243" s="1"/>
  <c r="F62"/>
  <c r="E62" s="1"/>
  <c r="E42"/>
  <c r="J530"/>
  <c r="I530"/>
  <c r="H530"/>
  <c r="G530"/>
  <c r="F530"/>
  <c r="J514"/>
  <c r="I514"/>
  <c r="H514"/>
  <c r="G514"/>
  <c r="F514"/>
  <c r="E30"/>
  <c r="E29"/>
  <c r="E28"/>
  <c r="E27"/>
  <c r="E26"/>
  <c r="K25"/>
  <c r="J25"/>
  <c r="I25"/>
  <c r="H25"/>
  <c r="G25"/>
  <c r="F25"/>
  <c r="E24"/>
  <c r="E18"/>
  <c r="E17"/>
  <c r="E514" l="1"/>
  <c r="E530"/>
  <c r="G509"/>
  <c r="I509"/>
  <c r="K378"/>
  <c r="F509"/>
  <c r="H509"/>
  <c r="J509"/>
  <c r="G39"/>
  <c r="G33" s="1"/>
  <c r="G15" s="1"/>
  <c r="I39"/>
  <c r="I33" s="1"/>
  <c r="I15" s="1"/>
  <c r="H39"/>
  <c r="H33" s="1"/>
  <c r="H15" s="1"/>
  <c r="J39"/>
  <c r="J33" s="1"/>
  <c r="J15" s="1"/>
  <c r="E25"/>
  <c r="E509" l="1"/>
  <c r="I459"/>
  <c r="G459"/>
  <c r="J459"/>
  <c r="H459"/>
  <c r="F459"/>
  <c r="E459" l="1"/>
  <c r="F409"/>
  <c r="G409"/>
  <c r="G379"/>
  <c r="I409"/>
  <c r="I379"/>
  <c r="H379"/>
  <c r="H409"/>
  <c r="J379"/>
  <c r="J409"/>
  <c r="G47"/>
  <c r="G57"/>
  <c r="H47"/>
  <c r="H37" s="1"/>
  <c r="H57"/>
  <c r="J47"/>
  <c r="J37" s="1"/>
  <c r="J57"/>
  <c r="I47"/>
  <c r="I37" s="1"/>
  <c r="I57"/>
  <c r="E39"/>
  <c r="F33"/>
  <c r="G38"/>
  <c r="G32" s="1"/>
  <c r="I38"/>
  <c r="I32" s="1"/>
  <c r="H38"/>
  <c r="H32" s="1"/>
  <c r="J38"/>
  <c r="J32" s="1"/>
  <c r="E409" l="1"/>
  <c r="E379"/>
  <c r="G37"/>
  <c r="H31"/>
  <c r="H14"/>
  <c r="H13" s="1"/>
  <c r="G31"/>
  <c r="G14"/>
  <c r="G13" s="1"/>
  <c r="E33"/>
  <c r="E15"/>
  <c r="J31"/>
  <c r="J14"/>
  <c r="J13" s="1"/>
  <c r="I31"/>
  <c r="I14"/>
  <c r="I13" s="1"/>
  <c r="J378"/>
  <c r="H378"/>
  <c r="I378"/>
  <c r="G378"/>
  <c r="F57"/>
  <c r="E57" s="1"/>
  <c r="E38"/>
  <c r="F378" l="1"/>
  <c r="E378" s="1"/>
  <c r="F47"/>
  <c r="F32"/>
  <c r="E47" l="1"/>
  <c r="E37" s="1"/>
  <c r="F31"/>
  <c r="E31" s="1"/>
  <c r="E32"/>
  <c r="E13" l="1"/>
  <c r="E14"/>
</calcChain>
</file>

<file path=xl/sharedStrings.xml><?xml version="1.0" encoding="utf-8"?>
<sst xmlns="http://schemas.openxmlformats.org/spreadsheetml/2006/main" count="940" uniqueCount="293">
  <si>
    <t xml:space="preserve">Приложение N 2
к Порядку  разработки, реализации
и оценки эффективности муниципальных программ
МО «Усть-Коксинский район» РА
</t>
  </si>
  <si>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</si>
  <si>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</si>
  <si>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</si>
  <si>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</si>
  <si>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</si>
  <si>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</si>
  <si>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</si>
  <si>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</si>
  <si>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</si>
  <si>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Целевой показатель</t>
  </si>
  <si>
    <t xml:space="preserve"> № п/п</t>
  </si>
  <si>
    <t>1.2</t>
  </si>
  <si>
    <t>1.1</t>
  </si>
  <si>
    <t>1.1.1</t>
  </si>
  <si>
    <t>1.1.2</t>
  </si>
  <si>
    <t>Обеспечивающая подпрограмма …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</si>
  <si>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</si>
  <si>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</si>
  <si>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</si>
  <si>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</si>
  <si>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</si>
  <si>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</si>
  <si>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</si>
  <si>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</si>
  <si>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1</t>
  </si>
  <si>
    <t>2</t>
  </si>
  <si>
    <t>Х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</si>
  <si>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</si>
  <si>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</si>
  <si>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</si>
  <si>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</si>
  <si>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</si>
  <si>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</si>
  <si>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</si>
  <si>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</si>
  <si>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</si>
  <si>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</si>
  <si>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</si>
  <si>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</si>
  <si>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</si>
  <si>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</si>
  <si>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</si>
  <si>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</si>
  <si>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</si>
  <si>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</si>
  <si>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</si>
  <si>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</si>
  <si>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 xml:space="preserve"> Развитие культуры </t>
  </si>
  <si>
    <t xml:space="preserve">Отдел культуры Администрации МО "Усть-Коксинский район" РА </t>
  </si>
  <si>
    <t>1.3</t>
  </si>
  <si>
    <t>1.4</t>
  </si>
  <si>
    <t>1.2.1</t>
  </si>
  <si>
    <t>2018 год</t>
  </si>
  <si>
    <t>2017 год</t>
  </si>
  <si>
    <t xml:space="preserve"> Муниципальная программа "  "</t>
  </si>
  <si>
    <t xml:space="preserve"> Подпрограмма: ""</t>
  </si>
  <si>
    <t xml:space="preserve">Основное мероприятие: </t>
  </si>
  <si>
    <t xml:space="preserve">Основное мероприятие : </t>
  </si>
  <si>
    <t>Основное мероприятие 2</t>
  </si>
  <si>
    <t>«Развитие жилищно-коммунального комплекса МО «Усть-Коксинский район» на 2019-2024 годы»</t>
  </si>
  <si>
    <t>Основное мероприятие 3</t>
  </si>
  <si>
    <t>Основное мероприятие 4</t>
  </si>
  <si>
    <t>Администрация МО «Усть-Коксинский район»</t>
  </si>
  <si>
    <t>Отдел по капиталь-ному строительству и жилищно-коммунальным во-просам</t>
  </si>
  <si>
    <t>Подпрограмма 2</t>
  </si>
  <si>
    <t>«Энергосбережение и повышение энергетической эффективности»</t>
  </si>
  <si>
    <t xml:space="preserve">Администрация МО «Усть-Коксинский район»
Бюджетные учре-ждения МО «Усть-Коксинский район» 
</t>
  </si>
  <si>
    <t>Подпрограмма 3</t>
  </si>
  <si>
    <t>«Развитие внутренней инфраструктуры и обеспечение безопасности жизнедеятельности населения »</t>
  </si>
  <si>
    <t xml:space="preserve">Отдел по капиталь-ному строительству и жилищно-коммунальным во-просам;
 сельские поселения
предприятия сферы обращения с отхода-ми;
</t>
  </si>
  <si>
    <t xml:space="preserve">Отдел по капиталь-ному строительству и жилищно-коммунальным во-просам;
 сельские поселения;
МКУ по делам ГО и ЧС
</t>
  </si>
  <si>
    <t>Подпрограмма 4</t>
  </si>
  <si>
    <t>«Улучшение жилищных условий граждан»</t>
  </si>
  <si>
    <t>Восстановление платежеспособности МУП, предупреждение банкротства</t>
  </si>
  <si>
    <t xml:space="preserve"> Капитальный ремонт, ремонт и содержание общественного туалета</t>
  </si>
  <si>
    <t>1.2.2.</t>
  </si>
  <si>
    <t xml:space="preserve"> Капитальный ремонт, ремонт и содержание ГТС (дамбы)</t>
  </si>
  <si>
    <t>Строительство, ремонт, содержание специализированной  стоянки для задержания ТС на базе МУП</t>
  </si>
  <si>
    <t>1.2.4.</t>
  </si>
  <si>
    <t>Ремонт, содержание мемориала с. Усть-Кокса</t>
  </si>
  <si>
    <t>Развите и модернизация водоснабжения, находящегося в хозведении МУП</t>
  </si>
  <si>
    <t>2.1.</t>
  </si>
  <si>
    <t>1.2.1.</t>
  </si>
  <si>
    <t>Развите и модернизация теплоснабжения, находящегося в хозведении МУП</t>
  </si>
  <si>
    <t>Обеспечение доступным и комфортным жильем населения</t>
  </si>
  <si>
    <t>Проведение капитального ремонта многоквартирных домов в Усть-Коксинском районе</t>
  </si>
  <si>
    <t xml:space="preserve">Развитие систем коммунальной инфраструктуры </t>
  </si>
  <si>
    <t>Развитие и модернизация водоснабжения по переданным полномочиям сельским поселениям</t>
  </si>
  <si>
    <t>3.1.</t>
  </si>
  <si>
    <t>Развитие и модернизация водоснабжения по переданным полномочиям сельским поселениям (Усть-Коксинского с/п)</t>
  </si>
  <si>
    <t>3.2.</t>
  </si>
  <si>
    <t>Развитие и модернизация водоснабжения по переданным полномочиям сельским поселениям (Огневского с/п)</t>
  </si>
  <si>
    <t>3.3.</t>
  </si>
  <si>
    <t>Развитие и модернизация водоснабжения по переданным полномочиям сельским поселениям (Талдинского с/п)</t>
  </si>
  <si>
    <t>3.4.</t>
  </si>
  <si>
    <t>Развитие и модернизация водоснабжения по переданным полномочиям сельским поселениям (Карагайское с/п)</t>
  </si>
  <si>
    <t>3.5.</t>
  </si>
  <si>
    <t>Развитие и модернизация водоснабжения по переданным полномочиям сельским поселениям (Амурское с/п)</t>
  </si>
  <si>
    <t>Энергосбережение и повышение энергетической эффективности в коммунальном хояйстве</t>
  </si>
  <si>
    <t xml:space="preserve">МУП "Тепловодстрой Сервис"
</t>
  </si>
  <si>
    <t>1.2.</t>
  </si>
  <si>
    <t>1.3.</t>
  </si>
  <si>
    <t xml:space="preserve">Отдел по молодежной политике, физической культуре и спорту </t>
  </si>
  <si>
    <t>Переселение граждан из аварийного жилищного фонда в Усть-Коксинском районе</t>
  </si>
  <si>
    <t>Сохранение целостности и экологической безопасности окружающей среды</t>
  </si>
  <si>
    <t>Развитие и поддержка предприятий жилищно-коммунального хозяйства Усть-Коксинского района</t>
  </si>
  <si>
    <t>Капитальный ремонт центрального водозабора с. Усть-Кокса ул. Северная</t>
  </si>
  <si>
    <t xml:space="preserve">Капитальный ремонт водоколонок с. Усть-Кокса </t>
  </si>
  <si>
    <t>Сохранение и развитие автомобильных дорог Усть-Коксинского района</t>
  </si>
  <si>
    <t>2.2.1.</t>
  </si>
  <si>
    <t>2.2.2.</t>
  </si>
  <si>
    <t>2.1.6.</t>
  </si>
  <si>
    <t>Капитальный ремонт водопроводной башни с. Замульта, ул. Майская</t>
  </si>
  <si>
    <t>Замена глубинного насоса с. Чендек ул. Садовая, 6а</t>
  </si>
  <si>
    <t>2.2.3.</t>
  </si>
  <si>
    <t>Отдел по капитальному строительству и жилищно-коммунальным вопросам</t>
  </si>
  <si>
    <t>Капитальный ремонт котельной №7 (установка гидроаккумулятора)</t>
  </si>
  <si>
    <t>Капитальный ремонт тепловой сети с. Усть-Кокса ул. Советская</t>
  </si>
  <si>
    <t>2.2.4.</t>
  </si>
  <si>
    <t>Замена кровли котельная №3</t>
  </si>
  <si>
    <t>2.2.5.</t>
  </si>
  <si>
    <t>2.2.6.</t>
  </si>
  <si>
    <t>2.2.7.</t>
  </si>
  <si>
    <t xml:space="preserve">Котельная № 6 (Замена разводки, замена кровли) </t>
  </si>
  <si>
    <t>Котельная №1 (установка гидроаккумулятора)</t>
  </si>
  <si>
    <t>Капитальный ремонт водопродовной сети с. Березовка</t>
  </si>
  <si>
    <t>Капитальный ремонт водопроводной сети в с. Усть-Кокса ул. Совхозная, ул. Восточная, ул. Новая</t>
  </si>
  <si>
    <t>Прокладка водопровода с. Усть-Кокса ул. Солнечная, ул. Садовая</t>
  </si>
  <si>
    <t>Прокладка водопровода с. Катанда, ул. Луговая (500 м)</t>
  </si>
  <si>
    <t>Пркладка водопровода с. Огневка ул. 70 лет Октября, ул. Молодежная</t>
  </si>
  <si>
    <t>2.1.12.</t>
  </si>
  <si>
    <t>2.1.13.</t>
  </si>
  <si>
    <t>2.1.14.</t>
  </si>
  <si>
    <t>Прокладка водопровода с. Кайтанак, ул. Новая</t>
  </si>
  <si>
    <t>Капитальный ремонт водонапорной башни Г18/84</t>
  </si>
  <si>
    <t>Капитальный ремонт водонапорной башни Г3/06 ул. Строительная, 13 а</t>
  </si>
  <si>
    <t>Котельная №8 (замена газоходов, замена кровли)</t>
  </si>
  <si>
    <t>2.2.8.</t>
  </si>
  <si>
    <t>Котельная №1 (замена разводки, замена кровли)</t>
  </si>
  <si>
    <t>2.2.9.</t>
  </si>
  <si>
    <t>Капитальный ремонт котельной №7 (замена кровли)</t>
  </si>
  <si>
    <t>Котельная №8 (капитальный ремонт теплотрасы 50 м)</t>
  </si>
  <si>
    <t>Закольцовка водопровода в с. Усть-Кокса ул. Ключевая ул. Садовая</t>
  </si>
  <si>
    <t>1.4.</t>
  </si>
  <si>
    <t>1.5.</t>
  </si>
  <si>
    <t>Котельная №3 (ремонт тепловой трассы ввод в школу)</t>
  </si>
  <si>
    <t>1.6.</t>
  </si>
  <si>
    <t>Котельная №3 (замена домовой трубы, газахода)</t>
  </si>
  <si>
    <t>1.7.</t>
  </si>
  <si>
    <t>Капитальный ремонт водопроводной сети с. Кайтанак</t>
  </si>
  <si>
    <t xml:space="preserve">Капитальный ремонт теплотрассы ул. Строительная (Котельная №2) </t>
  </si>
  <si>
    <t xml:space="preserve">Установка гидроаккумулятора  (Котельная №2)  </t>
  </si>
  <si>
    <t>Капитальный ремонт котельной № 6 (замена котлов 2 шт.)</t>
  </si>
  <si>
    <t>1.8.</t>
  </si>
  <si>
    <t>1.9.</t>
  </si>
  <si>
    <t>Котельная №3 (замена котла КВр-0,63)</t>
  </si>
  <si>
    <t>Котельная №8 (замена котлов 2 шт.)</t>
  </si>
  <si>
    <t>1.10.</t>
  </si>
  <si>
    <t>Ктельная №6 (капитальный ремонт теплотрассы)</t>
  </si>
  <si>
    <t>Котельная №8 (установка дизельного генератора АД-30)</t>
  </si>
  <si>
    <t>1.11.</t>
  </si>
  <si>
    <t>Котельная №1 (ремонт отопления административного здания ул. Нагорная, 23</t>
  </si>
  <si>
    <t>1.12.</t>
  </si>
  <si>
    <t>1.13.</t>
  </si>
  <si>
    <t>Котельная №1 (ремонт еплотрасы ул. Юшкина)</t>
  </si>
  <si>
    <t>1.14.</t>
  </si>
  <si>
    <t>Котельная №1 (установка дизельного генератора АД-30)</t>
  </si>
  <si>
    <t>Котельная №7 (капитальный ремонт тепловых колодцев)</t>
  </si>
  <si>
    <t>1.15.</t>
  </si>
  <si>
    <t>Капитальный ремонт теплосети с. Усть-Кокса ул. Нагорная</t>
  </si>
  <si>
    <t>Капитальный ремонт теплосети с. Усть-Кокса ул. Советская</t>
  </si>
  <si>
    <t>Капитальный ремонт теплосети с. Чендек</t>
  </si>
  <si>
    <t>Капитальный ремонт теплосети с. Усть-Кокса ул. Харитошкина (котельная №3)</t>
  </si>
  <si>
    <t>Капитальный ремонт теплосети с. Усть-Кокса ул. Харитошкина (котельная №8)</t>
  </si>
  <si>
    <t>1.16.</t>
  </si>
  <si>
    <t>1.17.</t>
  </si>
  <si>
    <t>1.18.</t>
  </si>
  <si>
    <t>1.19.</t>
  </si>
  <si>
    <t>1.20.</t>
  </si>
  <si>
    <t>1.21.</t>
  </si>
  <si>
    <t>Капитальный ремонт водопроводной сети с. Верх-Уймон ул. Центральная, ул. Строительная</t>
  </si>
  <si>
    <t>Закольцовка водопровода в с. Усть-Кокса ул. Заводская</t>
  </si>
  <si>
    <t>1.22.</t>
  </si>
  <si>
    <t>1.23.</t>
  </si>
  <si>
    <t xml:space="preserve">Энергосбережение и повышение энергетической эффективности в социальной сфере и бюджетных учреждениях </t>
  </si>
  <si>
    <t>Установка приборов учета. (пер. Школьный,6) водо- и тепло)</t>
  </si>
  <si>
    <t>Сохранение и развитие автомобильных дорог по переданным полномочиям сельским поселениям</t>
  </si>
  <si>
    <t>Сохранение и развитие автомобильных дорог по переданным полномочиям сельским поселениям (Чендекское с/п)</t>
  </si>
  <si>
    <t>Приобретение дорожной-эксплуатационной техники и другого имущества</t>
  </si>
  <si>
    <t xml:space="preserve">Содержание автомобильных дорог местного значения по контракту (зима-лето) 
</t>
  </si>
  <si>
    <t>Сохранение и развитие автомобильных дорог по переданным полномочиям сельским поселениям Огневского с/п (зима)</t>
  </si>
  <si>
    <t>Сохранение и развитие автомобильных дорог по переданным полномочиям сельским поселениям Катандинское с/п (зима-лето)</t>
  </si>
  <si>
    <t>Сохранение целостности и экологической безопасности окружающей среды по переданным полномочиям сельским поселениям Огневского с/п</t>
  </si>
  <si>
    <t>Сохранение целостности и экологической безопасности окружающей среды по переданным полномочиям сельским поселениям(Талдинского с/п)</t>
  </si>
  <si>
    <t>Сохранение целостности и экологической безопасности окружающей среды по переданным полномочиям сельским поселениям (Карагайское с/п)</t>
  </si>
  <si>
    <t xml:space="preserve">Сохранение целостности и экологической безопасности окружающей среды по переданным полномочиям сельским поселениям (Амурское с/п) </t>
  </si>
  <si>
    <t>Сохранение целостности и экологической безопасности окружающей среды по переданным полномочиям сельским поселениям (Верх-Уймонское с/п)</t>
  </si>
  <si>
    <t>3.6.</t>
  </si>
  <si>
    <t>Сохранение целостности и экологической безопасности окружающей среды по переданным полномочиям сельским поселениям (Чендекское с/п)</t>
  </si>
  <si>
    <t>3.7.</t>
  </si>
  <si>
    <t xml:space="preserve">Сохранение целостности и экологической безопасности окружающей среды по переданным полномочиям сельским поселениямКатандинское с/п </t>
  </si>
  <si>
    <t>3.8.</t>
  </si>
  <si>
    <t>Сохранение целостности и экологической безопасности окружающей среды по переданным полномочиям сельским поселениям (Горбуновское с/п)</t>
  </si>
  <si>
    <t>3.9.</t>
  </si>
  <si>
    <t>Защита населения от негативного природного воздействия и ликвидации его последствий (паводок)</t>
  </si>
  <si>
    <t>Осуществление полномичий по осуществлением жильем отдельных категорий граждан установленых федеральным законом от 12.01.1995 №5-ФЗ "О ветеранах"</t>
  </si>
  <si>
    <t xml:space="preserve">Осуществление полномичий по осуществлением жильем отдельных категорий граждан установленых федеральным законом от 24.11.1995 №181 ФЗ "О социальной защтите инвалидов в РФ" </t>
  </si>
  <si>
    <t>Обеспечение жильем граждан РФ, проживающих в сельской местности</t>
  </si>
  <si>
    <t>«Обеспечение деятельности МКУ по делам ГОЧС и ЕДДС»</t>
  </si>
  <si>
    <t>2.2.10.</t>
  </si>
  <si>
    <t>Актуализация схем теплоснабжение района</t>
  </si>
  <si>
    <t>Устройство ограничивающих пешеходных ограждений расположенных вдоль дошкольных и школьных учреждений</t>
  </si>
  <si>
    <t xml:space="preserve">ремонт автомобильных дорог, мостов, трубопереездов  </t>
  </si>
  <si>
    <t>1.5.1.</t>
  </si>
  <si>
    <t>Сохранение и развитие автомобильных дорог по переданным полномочиям сельским поселениям Усть-Коксинского с/п (освещение)</t>
  </si>
  <si>
    <t>Сохранение и развитие автомобильных дорог по переданным полномочиям сельским поселениям Талдинского с/п (зима)</t>
  </si>
  <si>
    <t>Сохранение и развитие автомобильных дорог по переданным полномочиям сельским поселениям Карагайское с/п (зима, освещение)</t>
  </si>
  <si>
    <t>Сохранение и развитие автомобильных дорог по переданным полномочиям сельским поселениям Амурское с/п (зима, освещение)</t>
  </si>
  <si>
    <t>Сохранение и развитие автомобильных дорог по переданным полномочиям сельским поселениям Верх-Уймонское с/п (зима)</t>
  </si>
  <si>
    <t>Сохранение и развитие автомобильных дорог по переданным полномочиям сельским поселениям Горбуновское с/п (зима)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</si>
  <si>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</si>
  <si>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</si>
  <si>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</si>
  <si>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</si>
  <si>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</si>
  <si>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</si>
  <si>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</si>
  <si>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</si>
  <si>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Повышение эффективности систем жизнеобеспечения</t>
  </si>
  <si>
    <t>Обеспечивающая подпрограмма "Создание условий по обеспечению реализации муниципальной программы МО "Усть-Коксинский район"</t>
  </si>
  <si>
    <t xml:space="preserve"> Подпрограмма 1 "Развитие жилищно-коммунального комплекса МО "Усть-Коксинский район"</t>
  </si>
  <si>
    <t>Основное мероприятие. Обеспечение деятельности МКУ по делам ГОЧС и ЕДДС</t>
  </si>
  <si>
    <t>Основное мероприятие. Развитие систем коммунальной инфраструктуры</t>
  </si>
  <si>
    <t>3</t>
  </si>
  <si>
    <t xml:space="preserve"> Подпрограмма 2 "Энергосбережение и повышение энергетической эффективности"</t>
  </si>
  <si>
    <t>Основное мероприятие. Энергосбережение и повышение энергетической эффективности в коммунальном хозяйстве"</t>
  </si>
  <si>
    <t>Основное мероприятие. Энергосбережение и повышение энергетической эффективности в социальной сфере и бюджетных учреждениях"</t>
  </si>
  <si>
    <t xml:space="preserve"> Подпрограмма 3. "Развитие внутренней инфраструктуры и обеспечение безопасности жизнедеятельности населения"</t>
  </si>
  <si>
    <t>Основное мероприятие. "Сохранение и развитие автомобильных дорог Усть-Коксинского района"</t>
  </si>
  <si>
    <t>Основное мероприятие. "Сохранение и развитие автомобильных дорог по переданным полномочиям сельским поселениям"</t>
  </si>
  <si>
    <t>Основное мероприятие. "Сохранение целостности и экологической безопасности окружающей среды"</t>
  </si>
  <si>
    <t>Основное мероприятие. "Защита населения от негативного природного воздействия и ликвидации его последствий (паводок)"</t>
  </si>
  <si>
    <t xml:space="preserve"> Подпрограмма 4. "Улучшение жилищных условий граждан"</t>
  </si>
  <si>
    <t>Основное мероприятие. "Переселение граждан из аварийного жилищного фонда"</t>
  </si>
  <si>
    <t>Основное мероприятие. "Проведение капитального ремонта многоквартирных домов "</t>
  </si>
  <si>
    <t>Основное мероприятие. "Обеспечение доступным и комфортным жильем населения"</t>
  </si>
  <si>
    <t>Доля возмещения недополученных доходов предприятиям коммунального хозяйства и коммунально-бытового обслуживания, предоставляющих услуги населению по тарифам ниже экономически обоснованных</t>
  </si>
  <si>
    <t>«Повышение эффективности систем жизнеобеспечения Мо "Усть-Коксинский район" Республики Алтай»</t>
  </si>
  <si>
    <t>1.1.3.</t>
  </si>
  <si>
    <t>1.1.4</t>
  </si>
  <si>
    <t>1.1.5.</t>
  </si>
  <si>
    <t>1.1.6.</t>
  </si>
  <si>
    <t>1.2.3</t>
  </si>
  <si>
    <t>1.2.5.</t>
  </si>
  <si>
    <t>1.2.6.</t>
  </si>
  <si>
    <t>1.2.7.</t>
  </si>
  <si>
    <t>1.2.8.</t>
  </si>
  <si>
    <t>1.2.9.</t>
  </si>
  <si>
    <t>1.2.10.</t>
  </si>
  <si>
    <t>Уровень достижения показателей муниципальной программы</t>
  </si>
  <si>
    <t>МКУ по делам ГОЧС и ЕДДС</t>
  </si>
  <si>
    <t>2019-2024</t>
  </si>
  <si>
    <r>
      <t xml:space="preserve">1. </t>
    </r>
    <r>
      <rPr>
        <b/>
        <sz val="12"/>
        <color theme="1"/>
        <rFont val="Times New Roman"/>
        <family val="1"/>
        <charset val="204"/>
      </rPr>
      <t>Основное мероприятие</t>
    </r>
    <r>
      <rPr>
        <sz val="12"/>
        <color theme="1"/>
        <rFont val="Times New Roman"/>
        <family val="1"/>
        <charset val="204"/>
      </rPr>
      <t>. Развитие и поддержка предприятий жилищно-коммунального хозяйства Усть-Коксинского района</t>
    </r>
  </si>
  <si>
    <t>Создание условий по обеспечению реализации муниципальной программы «Повышение эффективности систем жизнеобеспечения МО "Усть-Коксинский район" Республики Алтай»</t>
  </si>
  <si>
    <t>«Повышение эффективности систем жизнеобеспечения МО "Усть-Коксинский район" Республики Алтай»</t>
  </si>
  <si>
    <t>Обеспечение деятельности МКУ по делам ГОЧС и ЕДДС</t>
  </si>
  <si>
    <t>«Страхование и обслуживание гидротехнических сооружений расположенных на территории МО «Усть-Коксинский район»»</t>
  </si>
  <si>
    <t>«Проведение реконструкционных работ гидротехнических сооружений расположенных на территории МО «Усть-Коксинский район»»</t>
  </si>
  <si>
    <t>"Установка извещателей пожарных дымовых автономных GSM, многодетным семья, инвалидам, одиноко проживающим гражданам, социально не защищенным слоям населения"</t>
  </si>
  <si>
    <t>Основное мероприятие 5</t>
  </si>
  <si>
    <t>"Приобретение первичных средств пожаротушения и средств защиты необходимых для осу-ществления деятельности маневренных и патрульно-маневренных групп"</t>
  </si>
  <si>
    <t>Основное мероприятие 6</t>
  </si>
  <si>
    <t>"Приобретение и установка средств оповещения населения на территории муниципального об-разования «Усть-Коксинский район»"</t>
  </si>
  <si>
    <t>Приложение N 5    к Постановлению № 221 от 01.04.2019 " О внесении изменений и дополнений в  муниципальную программу 
«Повышение эффективности систем жизнеобеспечения МО «Усть-Коксинский район»
 Республики Алтай»</t>
  </si>
  <si>
    <r>
      <t>Обеспечивающая подпрограмма</t>
    </r>
    <r>
      <rPr>
        <b/>
        <sz val="11"/>
        <color theme="1"/>
        <rFont val="Times New Roman"/>
        <family val="1"/>
        <charset val="204"/>
      </rPr>
      <t xml:space="preserve"> 035</t>
    </r>
  </si>
  <si>
    <t>Мероприятие № 1.1.</t>
  </si>
  <si>
    <t xml:space="preserve">Мероприятие №1.1.
</t>
  </si>
  <si>
    <t>Развитие и модернизация систем теплоснабжения</t>
  </si>
  <si>
    <t>1.2.3.</t>
  </si>
  <si>
    <t>Развитие и модернизация систем электроснабжения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</si>
  <si>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</si>
  <si>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</si>
  <si>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Основное мероприятие 1(2.01)</t>
  </si>
  <si>
    <t>2.01.</t>
  </si>
  <si>
    <t>2.1S.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</si>
  <si>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</si>
  <si>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Создание и оборудование мест (площадок) накопления ( в том числе раздельного накопления) твердых коммунальных отходов</t>
  </si>
  <si>
    <t>Основное мероприятие 1 (03301S22Д0)</t>
  </si>
  <si>
    <t>03301S8300</t>
  </si>
  <si>
    <t>Основное мероприятие 3(03301S8900)</t>
  </si>
  <si>
    <t>(03403L5672)</t>
  </si>
  <si>
    <t>Реализация мероприятий по обеспечению жильем молодых семей (субсидии)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</si>
</sst>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2" fillId="0" borderId="2" xfId="0" applyFont="1" applyBorder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3" fillId="0" borderId="1" xfId="0" applyFont="1" applyFill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2" fontId="6" fillId="2" borderId="1" xfId="0" applyNumberFormat="1" applyFont="1" applyFill="1" applyBorder="1"/>
    <xf numFmtId="0" fontId="3" fillId="0" borderId="7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justify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0" fillId="2" borderId="0" xfId="0" applyFill="1"/>
    <xf numFmtId="0" fontId="4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5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2" fontId="5" fillId="2" borderId="1" xfId="0" applyNumberFormat="1" applyFont="1" applyFill="1" applyBorder="1"/>
    <xf numFmtId="0" fontId="5" fillId="2" borderId="1" xfId="0" applyFont="1" applyFill="1" applyBorder="1"/>
    <xf numFmtId="0" fontId="0" fillId="0" borderId="0" xfId="0" applyFill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2" fontId="6" fillId="0" borderId="1" xfId="0" applyNumberFormat="1" applyFont="1" applyFill="1" applyBorder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/>
    <xf numFmtId="2" fontId="6" fillId="0" borderId="1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/>
    <xf numFmtId="2" fontId="6" fillId="0" borderId="1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7" fontId="4" fillId="0" borderId="4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opLeftCell="A10" zoomScaleSheetLayoutView="100" workbookViewId="0">
      <pane xSplit="3" ySplit="2" topLeftCell="D18" activePane="bottomRight" state="frozen"/>
      <selection activeCell="A10" sqref="A10"/>
      <selection pane="topRight" activeCell="D10" sqref="D10"/>
      <selection pane="bottomLeft" activeCell="A12" sqref="A12"/>
      <selection pane="bottomRight" activeCell="F16" sqref="F16"/>
    </sheetView>
  </sheetViews>
  <sheetFormatPr defaultColWidth="8.88671875" defaultRowHeight="13.8"/>
  <cols>
    <col min="1" max="1" width="8.109375" style="1" customWidth="1"/>
    <col min="2" max="2" width="27.6640625" style="1" customWidth="1"/>
    <col min="3" max="4" width="10.6640625" style="1" customWidth="1"/>
    <col min="5" max="5" width="11.6640625" style="1" customWidth="1"/>
    <col min="6" max="6" width="13.33203125" style="1" customWidth="1"/>
    <col min="7" max="8" width="11.33203125" style="1" customWidth="1"/>
    <col min="9" max="10" width="10.44140625" style="1" customWidth="1"/>
    <col min="11" max="16384" width="8.88671875" style="1"/>
  </cols>
  <sheetData>
    <row r="1" spans="1:12" ht="40.200000000000003" customHeight="1">
      <c r="E1" s="42" t="s">
        <v>0</v>
      </c>
      <c r="F1" s="42"/>
      <c r="G1" s="42"/>
      <c r="H1" s="42"/>
      <c r="I1" s="42"/>
      <c r="J1" s="42"/>
      <c r="K1" s="42"/>
    </row>
    <row r="2" spans="1:12" ht="26.4" customHeight="1">
      <c r="E2" s="42"/>
      <c r="F2" s="42"/>
      <c r="G2" s="42"/>
      <c r="H2" s="42"/>
      <c r="I2" s="42"/>
      <c r="J2" s="42"/>
      <c r="K2" s="42"/>
    </row>
    <row r="4" spans="1:12" ht="29.4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2" ht="18" customHeight="1">
      <c r="A5" s="43" t="s">
        <v>8</v>
      </c>
      <c r="B5" s="43"/>
      <c r="C5" s="43"/>
      <c r="D5" s="46" t="s">
        <v>48</v>
      </c>
      <c r="E5" s="46"/>
      <c r="F5" s="46"/>
      <c r="G5" s="46"/>
      <c r="H5" s="46"/>
      <c r="I5" s="46"/>
      <c r="J5" s="46"/>
      <c r="K5" s="46"/>
    </row>
    <row r="6" spans="1:12">
      <c r="A6" s="43" t="s">
        <v>9</v>
      </c>
      <c r="B6" s="43"/>
      <c r="C6" s="43"/>
      <c r="D6" s="47" t="s">
        <v>49</v>
      </c>
      <c r="E6" s="47"/>
      <c r="F6" s="47"/>
      <c r="G6" s="47"/>
      <c r="H6" s="47"/>
      <c r="I6" s="47"/>
      <c r="J6" s="47"/>
      <c r="K6" s="47"/>
    </row>
    <row r="10" spans="1:12">
      <c r="A10" s="44" t="s">
        <v>11</v>
      </c>
      <c r="B10" s="45" t="s">
        <v>2</v>
      </c>
      <c r="C10" s="45" t="s">
        <v>3</v>
      </c>
      <c r="D10" s="44"/>
      <c r="E10" s="44"/>
      <c r="F10" s="44"/>
      <c r="G10" s="44"/>
      <c r="H10" s="44"/>
      <c r="I10" s="44"/>
      <c r="J10" s="44"/>
      <c r="K10" s="44"/>
      <c r="L10" s="3"/>
    </row>
    <row r="11" spans="1:12" ht="56.4" customHeight="1">
      <c r="A11" s="44"/>
      <c r="B11" s="45"/>
      <c r="C11" s="45"/>
      <c r="D11" s="4" t="s">
        <v>54</v>
      </c>
      <c r="E11" s="4" t="s">
        <v>53</v>
      </c>
      <c r="F11" s="4" t="s">
        <v>33</v>
      </c>
      <c r="G11" s="4" t="s">
        <v>34</v>
      </c>
      <c r="H11" s="4" t="s">
        <v>35</v>
      </c>
      <c r="I11" s="4" t="s">
        <v>36</v>
      </c>
      <c r="J11" s="4" t="s">
        <v>37</v>
      </c>
      <c r="K11" s="4" t="s">
        <v>38</v>
      </c>
      <c r="L11" s="3"/>
    </row>
    <row r="12" spans="1:12">
      <c r="A12" s="44"/>
      <c r="B12" s="45"/>
      <c r="C12" s="45"/>
      <c r="D12" s="5" t="s">
        <v>4</v>
      </c>
      <c r="E12" s="5" t="s">
        <v>5</v>
      </c>
      <c r="F12" s="5" t="s">
        <v>6</v>
      </c>
      <c r="G12" s="5" t="s">
        <v>6</v>
      </c>
      <c r="H12" s="5" t="s">
        <v>6</v>
      </c>
      <c r="I12" s="5" t="s">
        <v>6</v>
      </c>
      <c r="J12" s="5" t="s">
        <v>6</v>
      </c>
      <c r="K12" s="5" t="s">
        <v>6</v>
      </c>
      <c r="L12" s="3"/>
    </row>
    <row r="13" spans="1:12">
      <c r="A13" s="40" t="s">
        <v>55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2" ht="15.6">
      <c r="A14" s="8">
        <v>1</v>
      </c>
      <c r="B14" s="16"/>
      <c r="C14" s="15"/>
      <c r="D14" s="2"/>
      <c r="E14" s="2"/>
      <c r="F14" s="2"/>
      <c r="G14" s="2"/>
      <c r="H14" s="2"/>
      <c r="I14" s="2"/>
      <c r="J14" s="2"/>
      <c r="K14" s="2"/>
    </row>
    <row r="15" spans="1:12" ht="138.6" customHeight="1">
      <c r="A15" s="14">
        <v>2</v>
      </c>
      <c r="B15" s="16"/>
      <c r="C15" s="15"/>
      <c r="D15" s="2"/>
      <c r="E15" s="2"/>
      <c r="F15" s="2"/>
      <c r="G15" s="2"/>
      <c r="H15" s="2"/>
      <c r="I15" s="2"/>
      <c r="J15" s="2"/>
      <c r="K15" s="2"/>
    </row>
    <row r="16" spans="1:12" ht="154.19999999999999" customHeight="1">
      <c r="A16" s="14">
        <v>3</v>
      </c>
      <c r="B16" s="17"/>
      <c r="C16" s="15"/>
      <c r="D16" s="2"/>
      <c r="E16" s="2"/>
      <c r="F16" s="2"/>
      <c r="G16" s="2"/>
      <c r="H16" s="2"/>
      <c r="I16" s="2"/>
      <c r="J16" s="2"/>
      <c r="K16" s="2"/>
    </row>
    <row r="17" spans="1:11" ht="15.6">
      <c r="A17" s="14">
        <v>4</v>
      </c>
      <c r="B17" s="17"/>
      <c r="C17" s="15"/>
      <c r="D17" s="2"/>
      <c r="E17" s="2"/>
      <c r="F17" s="2"/>
      <c r="G17" s="2"/>
      <c r="H17" s="2"/>
      <c r="I17" s="2"/>
      <c r="J17" s="2"/>
      <c r="K17" s="2"/>
    </row>
    <row r="18" spans="1:11" ht="15.6">
      <c r="A18" s="8">
        <v>5</v>
      </c>
      <c r="B18" s="17"/>
      <c r="C18" s="15"/>
      <c r="D18" s="15">
        <v>0</v>
      </c>
      <c r="E18" s="15">
        <v>1</v>
      </c>
      <c r="F18" s="15">
        <v>1</v>
      </c>
      <c r="G18" s="15">
        <v>1</v>
      </c>
      <c r="H18" s="15">
        <v>1</v>
      </c>
      <c r="I18" s="15">
        <v>1</v>
      </c>
      <c r="J18" s="15"/>
      <c r="K18" s="15">
        <v>1</v>
      </c>
    </row>
    <row r="19" spans="1:11">
      <c r="A19" s="40" t="s">
        <v>56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15.6">
      <c r="A20" s="9" t="s">
        <v>13</v>
      </c>
      <c r="B20" s="17"/>
      <c r="C20" s="15"/>
      <c r="D20" s="2"/>
      <c r="E20" s="2"/>
      <c r="F20" s="2"/>
      <c r="G20" s="2"/>
      <c r="H20" s="2"/>
      <c r="I20" s="2"/>
      <c r="J20" s="2"/>
      <c r="K20" s="2"/>
    </row>
    <row r="21" spans="1:11" ht="15.6">
      <c r="A21" s="9" t="s">
        <v>12</v>
      </c>
      <c r="B21" s="17"/>
      <c r="C21" s="15"/>
      <c r="D21" s="2"/>
      <c r="E21" s="2"/>
      <c r="F21" s="2"/>
      <c r="G21" s="2"/>
      <c r="H21" s="2"/>
      <c r="I21" s="2"/>
      <c r="J21" s="2"/>
      <c r="K21" s="2"/>
    </row>
    <row r="22" spans="1:11" ht="15.6">
      <c r="A22" s="9" t="s">
        <v>50</v>
      </c>
      <c r="B22" s="17"/>
      <c r="C22" s="15"/>
      <c r="D22" s="2"/>
      <c r="E22" s="2"/>
      <c r="F22" s="2"/>
      <c r="G22" s="2"/>
      <c r="H22" s="2"/>
      <c r="I22" s="2"/>
      <c r="J22" s="2"/>
      <c r="K22" s="2"/>
    </row>
    <row r="23" spans="1:11" ht="15.6">
      <c r="A23" s="9" t="s">
        <v>51</v>
      </c>
      <c r="B23" s="17"/>
      <c r="C23" s="15"/>
      <c r="D23" s="2"/>
      <c r="E23" s="2"/>
      <c r="F23" s="2"/>
      <c r="G23" s="2"/>
      <c r="H23" s="2"/>
      <c r="I23" s="2"/>
      <c r="J23" s="2"/>
      <c r="K23" s="2"/>
    </row>
    <row r="24" spans="1:11">
      <c r="A24" s="40" t="s">
        <v>57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5.6">
      <c r="A25" s="9" t="s">
        <v>14</v>
      </c>
      <c r="B25" s="17"/>
      <c r="C25" s="15"/>
      <c r="D25" s="2"/>
      <c r="E25" s="2"/>
      <c r="F25" s="2"/>
      <c r="G25" s="2"/>
      <c r="H25" s="2"/>
      <c r="I25" s="2"/>
      <c r="J25" s="2"/>
      <c r="K25" s="2"/>
    </row>
    <row r="26" spans="1:11" ht="15.6">
      <c r="A26" s="9" t="s">
        <v>15</v>
      </c>
      <c r="B26" s="17"/>
      <c r="C26" s="15"/>
      <c r="D26" s="2"/>
      <c r="E26" s="2"/>
      <c r="F26" s="2"/>
      <c r="G26" s="2"/>
      <c r="H26" s="2"/>
      <c r="I26" s="2"/>
      <c r="J26" s="2"/>
      <c r="K26" s="2"/>
    </row>
    <row r="27" spans="1:11">
      <c r="A27" s="40" t="s">
        <v>58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ht="15.6">
      <c r="A28" s="9" t="s">
        <v>52</v>
      </c>
      <c r="B28" s="18"/>
      <c r="C28" s="15"/>
      <c r="D28" s="2"/>
      <c r="E28" s="2"/>
      <c r="F28" s="2"/>
      <c r="G28" s="2"/>
      <c r="H28" s="2"/>
      <c r="I28" s="2"/>
      <c r="J28" s="2"/>
      <c r="K28" s="2"/>
    </row>
    <row r="29" spans="1:11" ht="15.6">
      <c r="A29" s="9"/>
      <c r="B29" s="17"/>
      <c r="C29" s="15"/>
      <c r="D29" s="2"/>
      <c r="E29" s="2"/>
      <c r="F29" s="2"/>
      <c r="G29" s="2"/>
      <c r="H29" s="2"/>
      <c r="I29" s="2"/>
      <c r="J29" s="2"/>
      <c r="K29" s="2"/>
    </row>
    <row r="30" spans="1:11" ht="15.6">
      <c r="A30" s="9"/>
      <c r="B30" s="17"/>
      <c r="C30" s="15"/>
      <c r="D30" s="2"/>
      <c r="E30" s="2"/>
      <c r="F30" s="2"/>
      <c r="G30" s="2"/>
      <c r="H30" s="2"/>
      <c r="I30" s="2"/>
      <c r="J30" s="2"/>
      <c r="K30" s="2"/>
    </row>
    <row r="31" spans="1:11" ht="15.6">
      <c r="A31" s="9"/>
      <c r="B31" s="17"/>
      <c r="C31" s="15"/>
      <c r="D31" s="2"/>
      <c r="E31" s="2"/>
      <c r="F31" s="2"/>
      <c r="G31" s="2"/>
      <c r="H31" s="2"/>
      <c r="I31" s="2"/>
      <c r="J31" s="2"/>
      <c r="K31" s="2"/>
    </row>
    <row r="32" spans="1:11" ht="15.6">
      <c r="A32" s="9"/>
      <c r="B32" s="17"/>
      <c r="C32" s="15"/>
      <c r="D32" s="2"/>
      <c r="E32" s="2"/>
      <c r="F32" s="2"/>
      <c r="G32" s="2"/>
      <c r="H32" s="2"/>
      <c r="I32" s="2"/>
      <c r="J32" s="2"/>
      <c r="K32" s="2"/>
    </row>
    <row r="33" spans="1:11" ht="15.6">
      <c r="A33" s="9"/>
      <c r="B33" s="17"/>
      <c r="C33" s="15"/>
      <c r="D33" s="2"/>
      <c r="E33" s="2"/>
      <c r="F33" s="2"/>
      <c r="G33" s="2"/>
      <c r="H33" s="2"/>
      <c r="I33" s="2"/>
      <c r="J33" s="2"/>
      <c r="K33" s="2"/>
    </row>
    <row r="34" spans="1:11" ht="15.6">
      <c r="A34" s="9"/>
      <c r="B34" s="17"/>
      <c r="C34" s="15"/>
      <c r="D34" s="2"/>
      <c r="E34" s="2"/>
      <c r="F34" s="2"/>
      <c r="G34" s="2"/>
      <c r="H34" s="2"/>
      <c r="I34" s="2"/>
      <c r="J34" s="2"/>
      <c r="K34" s="2"/>
    </row>
    <row r="35" spans="1:11">
      <c r="A35" s="40" t="s">
        <v>16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1" ht="15.6">
      <c r="A36" s="9"/>
      <c r="B36" s="7" t="s">
        <v>10</v>
      </c>
      <c r="C36" s="2"/>
      <c r="D36" s="2"/>
      <c r="E36" s="2"/>
      <c r="F36" s="2"/>
      <c r="G36" s="2"/>
      <c r="H36" s="2"/>
      <c r="I36" s="2"/>
      <c r="J36" s="2"/>
      <c r="K36" s="2"/>
    </row>
    <row r="37" spans="1:11" ht="15.6">
      <c r="A37" s="9"/>
      <c r="B37" s="7" t="s">
        <v>10</v>
      </c>
      <c r="C37" s="2"/>
      <c r="D37" s="2"/>
      <c r="E37" s="2"/>
      <c r="F37" s="2"/>
      <c r="G37" s="2"/>
      <c r="H37" s="2"/>
      <c r="I37" s="2"/>
      <c r="J37" s="2"/>
      <c r="K37" s="2"/>
    </row>
  </sheetData>
  <mergeCells count="15">
    <mergeCell ref="A24:K24"/>
    <mergeCell ref="A35:K35"/>
    <mergeCell ref="A13:K13"/>
    <mergeCell ref="A4:K4"/>
    <mergeCell ref="E1:K2"/>
    <mergeCell ref="A5:C5"/>
    <mergeCell ref="A6:C6"/>
    <mergeCell ref="A19:K19"/>
    <mergeCell ref="A10:A12"/>
    <mergeCell ref="B10:B12"/>
    <mergeCell ref="C10:C12"/>
    <mergeCell ref="D10:K10"/>
    <mergeCell ref="D5:K5"/>
    <mergeCell ref="D6:K6"/>
    <mergeCell ref="A27:K2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opLeftCell="A25" zoomScaleSheetLayoutView="100" workbookViewId="0">
      <selection activeCell="C16" sqref="C16"/>
    </sheetView>
  </sheetViews>
  <sheetFormatPr defaultColWidth="8.88671875" defaultRowHeight="13.8"/>
  <cols>
    <col min="1" max="1" width="4.44140625" style="1" customWidth="1"/>
    <col min="2" max="2" width="23.33203125" style="1" customWidth="1"/>
    <col min="3" max="3" width="17.33203125" style="1" customWidth="1"/>
    <col min="4" max="4" width="11.44140625" style="1" customWidth="1"/>
    <col min="5" max="5" width="12.109375" style="1" customWidth="1"/>
    <col min="6" max="6" width="14.88671875" style="1" customWidth="1"/>
    <col min="7" max="16384" width="8.88671875" style="1"/>
  </cols>
  <sheetData>
    <row r="1" spans="1:10" ht="28.95" customHeight="1">
      <c r="C1" s="42" t="s">
        <v>17</v>
      </c>
      <c r="D1" s="42"/>
      <c r="E1" s="42"/>
      <c r="F1" s="42"/>
      <c r="G1" s="10"/>
      <c r="H1" s="10"/>
      <c r="I1" s="10"/>
      <c r="J1" s="10"/>
    </row>
    <row r="2" spans="1:10">
      <c r="C2" s="42"/>
      <c r="D2" s="42"/>
      <c r="E2" s="42"/>
      <c r="F2" s="42"/>
      <c r="G2" s="10"/>
      <c r="H2" s="10"/>
      <c r="I2" s="10"/>
      <c r="J2" s="10"/>
    </row>
    <row r="3" spans="1:10">
      <c r="C3" s="42"/>
      <c r="D3" s="42"/>
      <c r="E3" s="42"/>
      <c r="F3" s="42"/>
      <c r="G3" s="10"/>
      <c r="H3" s="10"/>
      <c r="I3" s="10"/>
      <c r="J3" s="10"/>
    </row>
    <row r="4" spans="1:10" ht="12" customHeight="1">
      <c r="C4" s="42"/>
      <c r="D4" s="42"/>
      <c r="E4" s="42"/>
      <c r="F4" s="42"/>
      <c r="G4" s="10"/>
      <c r="H4" s="10"/>
      <c r="I4" s="10"/>
      <c r="J4" s="10"/>
    </row>
    <row r="6" spans="1:10" ht="39.6" customHeight="1">
      <c r="A6" s="51" t="s">
        <v>18</v>
      </c>
      <c r="B6" s="51"/>
      <c r="C6" s="51"/>
      <c r="D6" s="51"/>
      <c r="E6" s="51"/>
      <c r="F6" s="51"/>
      <c r="G6" s="3"/>
      <c r="H6" s="3"/>
      <c r="I6" s="3"/>
      <c r="J6" s="3"/>
    </row>
    <row r="7" spans="1:10">
      <c r="A7" s="52" t="s">
        <v>8</v>
      </c>
      <c r="B7" s="52"/>
      <c r="C7" s="11" t="s">
        <v>229</v>
      </c>
      <c r="D7" s="6"/>
      <c r="E7" s="6"/>
      <c r="F7" s="6"/>
    </row>
    <row r="8" spans="1:10" ht="37.5" customHeight="1">
      <c r="A8" s="53" t="s">
        <v>9</v>
      </c>
      <c r="B8" s="53"/>
      <c r="C8" s="54" t="s">
        <v>116</v>
      </c>
      <c r="D8" s="54"/>
      <c r="E8" s="54"/>
      <c r="F8" s="54"/>
    </row>
    <row r="10" spans="1:10" ht="42" customHeight="1">
      <c r="A10" s="55" t="s">
        <v>19</v>
      </c>
      <c r="B10" s="55" t="s">
        <v>20</v>
      </c>
      <c r="C10" s="55" t="s">
        <v>21</v>
      </c>
      <c r="D10" s="55" t="s">
        <v>22</v>
      </c>
      <c r="E10" s="55" t="s">
        <v>23</v>
      </c>
      <c r="F10" s="55" t="s">
        <v>24</v>
      </c>
    </row>
    <row r="11" spans="1:10" ht="42.6" customHeight="1">
      <c r="A11" s="56"/>
      <c r="B11" s="56"/>
      <c r="C11" s="56"/>
      <c r="D11" s="56"/>
      <c r="E11" s="56"/>
      <c r="F11" s="56"/>
    </row>
    <row r="12" spans="1:10" ht="51.6" customHeight="1">
      <c r="A12" s="57"/>
      <c r="B12" s="57"/>
      <c r="C12" s="57"/>
      <c r="D12" s="57"/>
      <c r="E12" s="57"/>
      <c r="F12" s="57"/>
    </row>
    <row r="13" spans="1:10" ht="31.5" customHeight="1">
      <c r="A13" s="48" t="s">
        <v>230</v>
      </c>
      <c r="B13" s="49"/>
      <c r="C13" s="49"/>
      <c r="D13" s="49"/>
      <c r="E13" s="49"/>
      <c r="F13" s="50"/>
    </row>
    <row r="14" spans="1:10" ht="81.75" customHeight="1">
      <c r="A14" s="12" t="s">
        <v>25</v>
      </c>
      <c r="B14" s="24" t="s">
        <v>232</v>
      </c>
      <c r="C14" s="36" t="s">
        <v>261</v>
      </c>
      <c r="D14" s="5" t="s">
        <v>262</v>
      </c>
      <c r="E14" s="13" t="s">
        <v>27</v>
      </c>
      <c r="F14" s="27" t="s">
        <v>260</v>
      </c>
    </row>
    <row r="15" spans="1:10" ht="30.75" customHeight="1">
      <c r="A15" s="48" t="s">
        <v>231</v>
      </c>
      <c r="B15" s="49"/>
      <c r="C15" s="49"/>
      <c r="D15" s="49"/>
      <c r="E15" s="49"/>
      <c r="F15" s="50"/>
    </row>
    <row r="16" spans="1:10" ht="265.2">
      <c r="A16" s="12" t="s">
        <v>25</v>
      </c>
      <c r="B16" s="35" t="s">
        <v>263</v>
      </c>
      <c r="C16" s="36" t="s">
        <v>261</v>
      </c>
      <c r="D16" s="5" t="s">
        <v>262</v>
      </c>
      <c r="E16" s="13"/>
      <c r="F16" s="35" t="s">
        <v>247</v>
      </c>
    </row>
    <row r="17" spans="1:6" ht="78">
      <c r="A17" s="12" t="s">
        <v>26</v>
      </c>
      <c r="B17" s="16" t="s">
        <v>233</v>
      </c>
      <c r="C17" s="2"/>
      <c r="D17" s="2"/>
      <c r="E17" s="19"/>
      <c r="F17" s="2"/>
    </row>
    <row r="18" spans="1:6" ht="82.8">
      <c r="A18" s="12" t="s">
        <v>234</v>
      </c>
      <c r="B18" s="25" t="s">
        <v>88</v>
      </c>
      <c r="C18" s="2"/>
      <c r="D18" s="2"/>
      <c r="E18" s="13"/>
      <c r="F18" s="2"/>
    </row>
    <row r="19" spans="1:6">
      <c r="A19" s="40" t="s">
        <v>235</v>
      </c>
      <c r="B19" s="40"/>
      <c r="C19" s="40"/>
      <c r="D19" s="40"/>
      <c r="E19" s="40"/>
      <c r="F19" s="40"/>
    </row>
    <row r="20" spans="1:6" ht="124.8">
      <c r="A20" s="12" t="s">
        <v>25</v>
      </c>
      <c r="B20" s="16" t="s">
        <v>236</v>
      </c>
      <c r="C20" s="2"/>
      <c r="D20" s="2"/>
      <c r="E20" s="13"/>
      <c r="F20" s="2"/>
    </row>
    <row r="21" spans="1:6" ht="140.4">
      <c r="A21" s="12" t="s">
        <v>26</v>
      </c>
      <c r="B21" s="16" t="s">
        <v>237</v>
      </c>
      <c r="C21" s="2"/>
      <c r="D21" s="2"/>
      <c r="E21" s="13"/>
      <c r="F21" s="2"/>
    </row>
    <row r="22" spans="1:6" ht="29.25" customHeight="1">
      <c r="A22" s="48" t="s">
        <v>238</v>
      </c>
      <c r="B22" s="49"/>
      <c r="C22" s="49"/>
      <c r="D22" s="49"/>
      <c r="E22" s="49"/>
      <c r="F22" s="50"/>
    </row>
    <row r="23" spans="1:6" ht="109.2">
      <c r="A23" s="12" t="s">
        <v>25</v>
      </c>
      <c r="B23" s="26" t="s">
        <v>239</v>
      </c>
      <c r="C23" s="2"/>
      <c r="D23" s="2"/>
      <c r="E23" s="13"/>
      <c r="F23" s="2"/>
    </row>
    <row r="24" spans="1:6" ht="124.8">
      <c r="A24" s="12" t="s">
        <v>26</v>
      </c>
      <c r="B24" s="16" t="s">
        <v>240</v>
      </c>
      <c r="C24" s="2"/>
      <c r="D24" s="2"/>
      <c r="E24" s="13"/>
      <c r="F24" s="2"/>
    </row>
    <row r="25" spans="1:6" ht="82.8">
      <c r="A25" s="2">
        <v>3</v>
      </c>
      <c r="B25" s="27" t="s">
        <v>241</v>
      </c>
      <c r="C25" s="2"/>
      <c r="D25" s="2"/>
      <c r="E25" s="2"/>
      <c r="F25" s="2"/>
    </row>
    <row r="26" spans="1:6" ht="82.8">
      <c r="A26" s="2">
        <v>4</v>
      </c>
      <c r="B26" s="27" t="s">
        <v>242</v>
      </c>
      <c r="C26" s="2"/>
      <c r="D26" s="2"/>
      <c r="E26" s="2"/>
      <c r="F26" s="2"/>
    </row>
    <row r="27" spans="1:6">
      <c r="A27" s="48" t="s">
        <v>243</v>
      </c>
      <c r="B27" s="49"/>
      <c r="C27" s="49"/>
      <c r="D27" s="49"/>
      <c r="E27" s="49"/>
      <c r="F27" s="50"/>
    </row>
    <row r="28" spans="1:6" ht="78">
      <c r="A28" s="12" t="s">
        <v>25</v>
      </c>
      <c r="B28" s="26" t="s">
        <v>244</v>
      </c>
      <c r="C28" s="2"/>
      <c r="D28" s="2"/>
      <c r="E28" s="19"/>
      <c r="F28" s="2"/>
    </row>
    <row r="29" spans="1:6" ht="93.6">
      <c r="A29" s="12" t="s">
        <v>26</v>
      </c>
      <c r="B29" s="16" t="s">
        <v>245</v>
      </c>
      <c r="C29" s="2"/>
      <c r="D29" s="2"/>
      <c r="E29" s="19"/>
      <c r="F29" s="2"/>
    </row>
    <row r="30" spans="1:6" ht="69">
      <c r="A30" s="2">
        <v>3</v>
      </c>
      <c r="B30" s="27" t="s">
        <v>246</v>
      </c>
      <c r="C30" s="2"/>
      <c r="D30" s="2"/>
      <c r="E30" s="2"/>
      <c r="F30" s="2"/>
    </row>
  </sheetData>
  <mergeCells count="16">
    <mergeCell ref="A27:F27"/>
    <mergeCell ref="C1:F4"/>
    <mergeCell ref="A6:F6"/>
    <mergeCell ref="A7:B7"/>
    <mergeCell ref="A8:B8"/>
    <mergeCell ref="A13:F13"/>
    <mergeCell ref="C8:F8"/>
    <mergeCell ref="A15:F15"/>
    <mergeCell ref="A19:F19"/>
    <mergeCell ref="A22:F22"/>
    <mergeCell ref="A10:A12"/>
    <mergeCell ref="B10:B12"/>
    <mergeCell ref="C10:C12"/>
    <mergeCell ref="D10:D12"/>
    <mergeCell ref="E10:E12"/>
    <mergeCell ref="F10:F12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5"/>
  <sheetViews>
    <sheetView tabSelected="1" view="pageBreakPreview" zoomScale="80" zoomScaleSheetLayoutView="80" workbookViewId="0">
      <selection activeCell="T12" sqref="T12"/>
    </sheetView>
  </sheetViews>
  <sheetFormatPr defaultRowHeight="14.4"/>
  <cols>
    <col min="1" max="1" width="17.88671875" customWidth="1"/>
    <col min="2" max="2" width="30.88671875" customWidth="1"/>
    <col min="3" max="3" width="14.33203125" customWidth="1"/>
    <col min="4" max="4" width="13.33203125" customWidth="1"/>
    <col min="5" max="5" width="11.33203125" customWidth="1"/>
    <col min="6" max="8" width="9.88671875" customWidth="1"/>
    <col min="9" max="9" width="10.44140625" customWidth="1"/>
    <col min="10" max="10" width="9.6640625" customWidth="1"/>
    <col min="11" max="11" width="10.5546875" bestFit="1" customWidth="1"/>
  </cols>
  <sheetData>
    <row r="1" spans="1:13" ht="14.4" customHeight="1">
      <c r="F1" s="62" t="s">
        <v>274</v>
      </c>
      <c r="G1" s="62"/>
      <c r="H1" s="62"/>
      <c r="I1" s="62"/>
      <c r="J1" s="62"/>
      <c r="K1" s="62"/>
      <c r="L1" s="62"/>
      <c r="M1" s="62"/>
    </row>
    <row r="2" spans="1:13" ht="49.2" customHeight="1">
      <c r="F2" s="62"/>
      <c r="G2" s="62"/>
      <c r="H2" s="62"/>
      <c r="I2" s="62"/>
      <c r="J2" s="62"/>
      <c r="K2" s="62"/>
      <c r="L2" s="62"/>
      <c r="M2" s="62"/>
    </row>
    <row r="4" spans="1:13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3" ht="28.2" customHeight="1">
      <c r="A5" s="43" t="s">
        <v>8</v>
      </c>
      <c r="B5" s="43"/>
      <c r="C5" s="43"/>
      <c r="D5" s="63" t="s">
        <v>248</v>
      </c>
      <c r="E5" s="63"/>
      <c r="F5" s="63"/>
      <c r="G5" s="63"/>
      <c r="H5" s="63"/>
      <c r="I5" s="63"/>
      <c r="J5" s="63"/>
      <c r="K5" s="63"/>
      <c r="L5" s="63"/>
      <c r="M5" s="63"/>
    </row>
    <row r="6" spans="1:13">
      <c r="A6" s="43" t="s">
        <v>9</v>
      </c>
      <c r="B6" s="43"/>
      <c r="C6" s="43"/>
      <c r="D6" s="46" t="s">
        <v>63</v>
      </c>
      <c r="E6" s="46"/>
      <c r="F6" s="46"/>
      <c r="G6" s="46"/>
      <c r="H6" s="46"/>
      <c r="I6" s="46"/>
      <c r="J6" s="46"/>
      <c r="K6" s="46"/>
    </row>
    <row r="11" spans="1:13">
      <c r="A11" s="67" t="s">
        <v>28</v>
      </c>
      <c r="B11" s="64" t="s">
        <v>29</v>
      </c>
      <c r="C11" s="64" t="s">
        <v>30</v>
      </c>
      <c r="D11" s="64" t="s">
        <v>31</v>
      </c>
      <c r="E11" s="20"/>
      <c r="F11" s="66" t="s">
        <v>32</v>
      </c>
      <c r="G11" s="66"/>
      <c r="H11" s="66"/>
      <c r="I11" s="66"/>
      <c r="J11" s="66"/>
      <c r="K11" s="66"/>
    </row>
    <row r="12" spans="1:13" ht="43.5" customHeight="1">
      <c r="A12" s="68"/>
      <c r="B12" s="65"/>
      <c r="C12" s="65"/>
      <c r="D12" s="65"/>
      <c r="E12" s="21" t="s">
        <v>39</v>
      </c>
      <c r="F12" s="22" t="s">
        <v>33</v>
      </c>
      <c r="G12" s="22" t="s">
        <v>34</v>
      </c>
      <c r="H12" s="22" t="s">
        <v>35</v>
      </c>
      <c r="I12" s="22" t="s">
        <v>36</v>
      </c>
      <c r="J12" s="22" t="s">
        <v>37</v>
      </c>
      <c r="K12" s="22" t="s">
        <v>38</v>
      </c>
    </row>
    <row r="13" spans="1:13">
      <c r="A13" s="61" t="s">
        <v>7</v>
      </c>
      <c r="B13" s="61" t="s">
        <v>265</v>
      </c>
      <c r="C13" s="61" t="s">
        <v>63</v>
      </c>
      <c r="D13" s="28" t="s">
        <v>45</v>
      </c>
      <c r="E13" s="34">
        <f>F13+G13+H13+I13+J13+K13</f>
        <v>115615.29999999999</v>
      </c>
      <c r="F13" s="37">
        <f>F14+F15+F16+F17</f>
        <v>27008.9</v>
      </c>
      <c r="G13" s="38">
        <f t="shared" ref="G13:K13" si="0">G14+G15+G16+G17+G18</f>
        <v>19250.8</v>
      </c>
      <c r="H13" s="38">
        <f t="shared" si="0"/>
        <v>18049.2</v>
      </c>
      <c r="I13" s="38">
        <f t="shared" si="0"/>
        <v>17814</v>
      </c>
      <c r="J13" s="38">
        <f t="shared" si="0"/>
        <v>18530</v>
      </c>
      <c r="K13" s="38">
        <f t="shared" si="0"/>
        <v>14962.400000000001</v>
      </c>
    </row>
    <row r="14" spans="1:13" ht="53.4">
      <c r="A14" s="61"/>
      <c r="B14" s="61"/>
      <c r="C14" s="61"/>
      <c r="D14" s="31" t="s">
        <v>40</v>
      </c>
      <c r="E14" s="34">
        <f t="shared" ref="E14:E18" si="1">F14+G14+H14+I14+J14+K14</f>
        <v>46154.42</v>
      </c>
      <c r="F14" s="23">
        <f>F20+F32+F238+F379+F515</f>
        <v>12808.42</v>
      </c>
      <c r="G14" s="23">
        <f t="shared" ref="G14:K14" si="2">G32+G238+G379+G515+G551</f>
        <v>8198.7199999999993</v>
      </c>
      <c r="H14" s="23">
        <f t="shared" si="2"/>
        <v>6997.12</v>
      </c>
      <c r="I14" s="23">
        <f t="shared" si="2"/>
        <v>6761.92</v>
      </c>
      <c r="J14" s="23">
        <f t="shared" si="2"/>
        <v>7477.92</v>
      </c>
      <c r="K14" s="23">
        <f t="shared" si="2"/>
        <v>3910.32</v>
      </c>
    </row>
    <row r="15" spans="1:13" ht="82.2" customHeight="1">
      <c r="A15" s="61"/>
      <c r="B15" s="61"/>
      <c r="C15" s="61"/>
      <c r="D15" s="31" t="s">
        <v>41</v>
      </c>
      <c r="E15" s="34">
        <f t="shared" si="1"/>
        <v>8288.24</v>
      </c>
      <c r="F15" s="23">
        <f>F21+F33+F239+F380+F516</f>
        <v>4005.0399999999995</v>
      </c>
      <c r="G15" s="23">
        <f t="shared" ref="G15:K15" si="3">G33+G239+G380+G516+G552</f>
        <v>856.64</v>
      </c>
      <c r="H15" s="23">
        <f t="shared" si="3"/>
        <v>856.64</v>
      </c>
      <c r="I15" s="23">
        <f t="shared" si="3"/>
        <v>856.64</v>
      </c>
      <c r="J15" s="23">
        <f t="shared" si="3"/>
        <v>856.64</v>
      </c>
      <c r="K15" s="23">
        <f t="shared" si="3"/>
        <v>856.64</v>
      </c>
    </row>
    <row r="16" spans="1:13" ht="53.4">
      <c r="A16" s="61"/>
      <c r="B16" s="61"/>
      <c r="C16" s="61"/>
      <c r="D16" s="31" t="s">
        <v>42</v>
      </c>
      <c r="E16" s="34">
        <f t="shared" si="1"/>
        <v>61172.640000000007</v>
      </c>
      <c r="F16" s="23">
        <f>F22+F34+F240+F381+F517</f>
        <v>10195.44</v>
      </c>
      <c r="G16" s="23">
        <f t="shared" ref="G16:K16" si="4">G34+G240+G381+G517+G553</f>
        <v>10195.44</v>
      </c>
      <c r="H16" s="23">
        <f t="shared" si="4"/>
        <v>10195.44</v>
      </c>
      <c r="I16" s="23">
        <f t="shared" si="4"/>
        <v>10195.44</v>
      </c>
      <c r="J16" s="23">
        <f t="shared" si="4"/>
        <v>10195.44</v>
      </c>
      <c r="K16" s="23">
        <f t="shared" si="4"/>
        <v>10195.44</v>
      </c>
    </row>
    <row r="17" spans="1:12" ht="66.599999999999994">
      <c r="A17" s="61"/>
      <c r="B17" s="61"/>
      <c r="C17" s="61"/>
      <c r="D17" s="31" t="s">
        <v>43</v>
      </c>
      <c r="E17" s="34">
        <f t="shared" si="1"/>
        <v>0</v>
      </c>
      <c r="F17" s="23">
        <f>F23+F35+F241+F382+F518</f>
        <v>0</v>
      </c>
      <c r="G17" s="23">
        <f t="shared" ref="G17:K17" si="5">G35+G241+G382+G518+G554</f>
        <v>0</v>
      </c>
      <c r="H17" s="23">
        <f t="shared" si="5"/>
        <v>0</v>
      </c>
      <c r="I17" s="23">
        <f t="shared" si="5"/>
        <v>0</v>
      </c>
      <c r="J17" s="23">
        <f t="shared" si="5"/>
        <v>0</v>
      </c>
      <c r="K17" s="23">
        <f t="shared" si="5"/>
        <v>0</v>
      </c>
    </row>
    <row r="18" spans="1:12" ht="40.200000000000003">
      <c r="A18" s="61"/>
      <c r="B18" s="61"/>
      <c r="C18" s="61"/>
      <c r="D18" s="31" t="s">
        <v>44</v>
      </c>
      <c r="E18" s="34">
        <f t="shared" si="1"/>
        <v>0</v>
      </c>
      <c r="F18" s="33"/>
      <c r="G18" s="33"/>
      <c r="H18" s="33"/>
      <c r="I18" s="33"/>
      <c r="J18" s="33"/>
      <c r="K18" s="33"/>
    </row>
    <row r="19" spans="1:12" s="30" customFormat="1">
      <c r="A19" s="69" t="s">
        <v>275</v>
      </c>
      <c r="B19" s="69" t="s">
        <v>264</v>
      </c>
      <c r="C19" s="69"/>
      <c r="D19" s="70" t="s">
        <v>45</v>
      </c>
      <c r="E19" s="71">
        <f>SUM(F19:K19)</f>
        <v>24476.29</v>
      </c>
      <c r="F19" s="71">
        <f t="shared" ref="F19:K19" si="6">SUM(F20:F24)</f>
        <v>4469.1899999999996</v>
      </c>
      <c r="G19" s="71">
        <f t="shared" si="6"/>
        <v>4001.42</v>
      </c>
      <c r="H19" s="71">
        <f t="shared" si="6"/>
        <v>4001.42</v>
      </c>
      <c r="I19" s="71">
        <f t="shared" si="6"/>
        <v>4001.42</v>
      </c>
      <c r="J19" s="71">
        <f t="shared" si="6"/>
        <v>4001.42</v>
      </c>
      <c r="K19" s="71">
        <f t="shared" si="6"/>
        <v>4001.42</v>
      </c>
      <c r="L19" s="39"/>
    </row>
    <row r="20" spans="1:12" s="30" customFormat="1" ht="53.4">
      <c r="A20" s="69"/>
      <c r="B20" s="69"/>
      <c r="C20" s="69"/>
      <c r="D20" s="72" t="s">
        <v>40</v>
      </c>
      <c r="E20" s="73">
        <f t="shared" ref="E20:E23" si="7">SUM(F20:K20)</f>
        <v>24476.29</v>
      </c>
      <c r="F20" s="74">
        <f>F26</f>
        <v>4469.1899999999996</v>
      </c>
      <c r="G20" s="74">
        <v>4001.42</v>
      </c>
      <c r="H20" s="74">
        <v>4001.42</v>
      </c>
      <c r="I20" s="74">
        <v>4001.42</v>
      </c>
      <c r="J20" s="74">
        <v>4001.42</v>
      </c>
      <c r="K20" s="74">
        <v>4001.42</v>
      </c>
      <c r="L20" s="39"/>
    </row>
    <row r="21" spans="1:12" s="30" customFormat="1" ht="66.599999999999994">
      <c r="A21" s="69"/>
      <c r="B21" s="69"/>
      <c r="C21" s="69"/>
      <c r="D21" s="72" t="s">
        <v>41</v>
      </c>
      <c r="E21" s="71">
        <f t="shared" si="7"/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39"/>
    </row>
    <row r="22" spans="1:12" s="30" customFormat="1" ht="53.4">
      <c r="A22" s="69"/>
      <c r="B22" s="69"/>
      <c r="C22" s="69"/>
      <c r="D22" s="72" t="s">
        <v>42</v>
      </c>
      <c r="E22" s="71">
        <f t="shared" si="7"/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39"/>
    </row>
    <row r="23" spans="1:12" s="30" customFormat="1" ht="66.599999999999994">
      <c r="A23" s="69"/>
      <c r="B23" s="69"/>
      <c r="C23" s="69"/>
      <c r="D23" s="72" t="s">
        <v>43</v>
      </c>
      <c r="E23" s="71">
        <f t="shared" si="7"/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39"/>
    </row>
    <row r="24" spans="1:12" s="30" customFormat="1" ht="40.200000000000003">
      <c r="A24" s="69"/>
      <c r="B24" s="69"/>
      <c r="C24" s="69"/>
      <c r="D24" s="72" t="s">
        <v>44</v>
      </c>
      <c r="E24" s="76">
        <f t="shared" ref="E24" si="8">F24+G24+H24+I24+J24+K24</f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39"/>
    </row>
    <row r="25" spans="1:12" s="30" customFormat="1">
      <c r="A25" s="69" t="s">
        <v>46</v>
      </c>
      <c r="B25" s="69" t="s">
        <v>266</v>
      </c>
      <c r="C25" s="69"/>
      <c r="D25" s="70" t="s">
        <v>45</v>
      </c>
      <c r="E25" s="76">
        <f>F25+G25+H25+I25+J25+K25</f>
        <v>24476.29</v>
      </c>
      <c r="F25" s="77">
        <f>F26+F27+F28+F29+F30</f>
        <v>4469.1899999999996</v>
      </c>
      <c r="G25" s="77">
        <f t="shared" ref="G25" si="9">G26+G27+G28+G29+G30</f>
        <v>4001.42</v>
      </c>
      <c r="H25" s="77">
        <f t="shared" ref="H25" si="10">H26+H27+H28+H29+H30</f>
        <v>4001.42</v>
      </c>
      <c r="I25" s="77">
        <f t="shared" ref="I25" si="11">I26+I27+I28+I29+I30</f>
        <v>4001.42</v>
      </c>
      <c r="J25" s="77">
        <f t="shared" ref="J25" si="12">J26+J27+J28+J29+J30</f>
        <v>4001.42</v>
      </c>
      <c r="K25" s="77">
        <f t="shared" ref="K25" si="13">K26+K27+K28+K29+K30</f>
        <v>4001.42</v>
      </c>
      <c r="L25" s="39"/>
    </row>
    <row r="26" spans="1:12" s="30" customFormat="1" ht="53.4">
      <c r="A26" s="69"/>
      <c r="B26" s="69"/>
      <c r="C26" s="69"/>
      <c r="D26" s="72" t="s">
        <v>40</v>
      </c>
      <c r="E26" s="76">
        <f t="shared" ref="E26:E30" si="14">F26+G26+H26+I26+J26+K26</f>
        <v>24476.29</v>
      </c>
      <c r="F26" s="74">
        <v>4469.1899999999996</v>
      </c>
      <c r="G26" s="74">
        <v>4001.42</v>
      </c>
      <c r="H26" s="74">
        <v>4001.42</v>
      </c>
      <c r="I26" s="74">
        <v>4001.42</v>
      </c>
      <c r="J26" s="74">
        <v>4001.42</v>
      </c>
      <c r="K26" s="74">
        <v>4001.42</v>
      </c>
      <c r="L26" s="39"/>
    </row>
    <row r="27" spans="1:12" s="30" customFormat="1" ht="66.599999999999994">
      <c r="A27" s="69"/>
      <c r="B27" s="69"/>
      <c r="C27" s="69"/>
      <c r="D27" s="72" t="s">
        <v>41</v>
      </c>
      <c r="E27" s="76">
        <f t="shared" si="14"/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39"/>
    </row>
    <row r="28" spans="1:12" s="30" customFormat="1" ht="53.4">
      <c r="A28" s="69"/>
      <c r="B28" s="69"/>
      <c r="C28" s="69"/>
      <c r="D28" s="72" t="s">
        <v>42</v>
      </c>
      <c r="E28" s="76">
        <f t="shared" si="14"/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39"/>
    </row>
    <row r="29" spans="1:12" s="30" customFormat="1" ht="66.599999999999994">
      <c r="A29" s="69"/>
      <c r="B29" s="69"/>
      <c r="C29" s="69"/>
      <c r="D29" s="72" t="s">
        <v>43</v>
      </c>
      <c r="E29" s="76">
        <f t="shared" si="14"/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39"/>
    </row>
    <row r="30" spans="1:12" s="30" customFormat="1" ht="40.200000000000003">
      <c r="A30" s="69"/>
      <c r="B30" s="69"/>
      <c r="C30" s="69"/>
      <c r="D30" s="72" t="s">
        <v>44</v>
      </c>
      <c r="E30" s="76">
        <f t="shared" si="14"/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39"/>
    </row>
    <row r="31" spans="1:12">
      <c r="A31" s="69" t="s">
        <v>47</v>
      </c>
      <c r="B31" s="69" t="s">
        <v>60</v>
      </c>
      <c r="C31" s="69" t="s">
        <v>63</v>
      </c>
      <c r="D31" s="70" t="s">
        <v>45</v>
      </c>
      <c r="E31" s="71">
        <f>SUM(F31:K31)</f>
        <v>21491.7</v>
      </c>
      <c r="F31" s="71">
        <f>SUM(F32:F36)</f>
        <v>1822.3</v>
      </c>
      <c r="G31" s="71">
        <f t="shared" ref="G31:K31" si="15">SUM(G32:G36)</f>
        <v>4905.3999999999996</v>
      </c>
      <c r="H31" s="71">
        <f t="shared" si="15"/>
        <v>5043.8</v>
      </c>
      <c r="I31" s="71">
        <f t="shared" si="15"/>
        <v>4018.6</v>
      </c>
      <c r="J31" s="71">
        <f t="shared" si="15"/>
        <v>4634.6000000000004</v>
      </c>
      <c r="K31" s="71">
        <f t="shared" si="15"/>
        <v>1067</v>
      </c>
      <c r="L31" s="39"/>
    </row>
    <row r="32" spans="1:12" ht="53.4">
      <c r="A32" s="69"/>
      <c r="B32" s="69"/>
      <c r="C32" s="69"/>
      <c r="D32" s="72" t="s">
        <v>40</v>
      </c>
      <c r="E32" s="73">
        <f t="shared" ref="E32:E36" si="16">SUM(F32:K32)</f>
        <v>19669.400000000001</v>
      </c>
      <c r="F32" s="78">
        <f>F38+F73+F208</f>
        <v>0</v>
      </c>
      <c r="G32" s="78">
        <f t="shared" ref="F32:K35" si="17">G38+G73+G208</f>
        <v>4905.3999999999996</v>
      </c>
      <c r="H32" s="78">
        <f t="shared" si="17"/>
        <v>5043.8</v>
      </c>
      <c r="I32" s="78">
        <f t="shared" si="17"/>
        <v>4018.6</v>
      </c>
      <c r="J32" s="78">
        <f t="shared" si="17"/>
        <v>4634.6000000000004</v>
      </c>
      <c r="K32" s="78">
        <f t="shared" si="17"/>
        <v>1067</v>
      </c>
      <c r="L32" s="39"/>
    </row>
    <row r="33" spans="1:12" ht="66.599999999999994">
      <c r="A33" s="69"/>
      <c r="B33" s="69"/>
      <c r="C33" s="69"/>
      <c r="D33" s="72" t="s">
        <v>41</v>
      </c>
      <c r="E33" s="71">
        <f t="shared" si="16"/>
        <v>1822.3</v>
      </c>
      <c r="F33" s="75">
        <f t="shared" si="17"/>
        <v>1822.3</v>
      </c>
      <c r="G33" s="75">
        <f t="shared" si="17"/>
        <v>0</v>
      </c>
      <c r="H33" s="75">
        <f t="shared" si="17"/>
        <v>0</v>
      </c>
      <c r="I33" s="75">
        <f t="shared" si="17"/>
        <v>0</v>
      </c>
      <c r="J33" s="75">
        <f t="shared" si="17"/>
        <v>0</v>
      </c>
      <c r="K33" s="75">
        <f t="shared" si="17"/>
        <v>0</v>
      </c>
      <c r="L33" s="39"/>
    </row>
    <row r="34" spans="1:12" ht="53.4">
      <c r="A34" s="69"/>
      <c r="B34" s="69"/>
      <c r="C34" s="69"/>
      <c r="D34" s="72" t="s">
        <v>42</v>
      </c>
      <c r="E34" s="71">
        <f t="shared" si="16"/>
        <v>0</v>
      </c>
      <c r="F34" s="75">
        <f t="shared" si="17"/>
        <v>0</v>
      </c>
      <c r="G34" s="75">
        <f t="shared" si="17"/>
        <v>0</v>
      </c>
      <c r="H34" s="75">
        <f t="shared" si="17"/>
        <v>0</v>
      </c>
      <c r="I34" s="75">
        <f t="shared" si="17"/>
        <v>0</v>
      </c>
      <c r="J34" s="75">
        <f t="shared" si="17"/>
        <v>0</v>
      </c>
      <c r="K34" s="75">
        <f t="shared" si="17"/>
        <v>0</v>
      </c>
      <c r="L34" s="39"/>
    </row>
    <row r="35" spans="1:12" ht="66.599999999999994">
      <c r="A35" s="69"/>
      <c r="B35" s="69"/>
      <c r="C35" s="69"/>
      <c r="D35" s="72" t="s">
        <v>43</v>
      </c>
      <c r="E35" s="71">
        <f t="shared" si="16"/>
        <v>0</v>
      </c>
      <c r="F35" s="75">
        <f t="shared" si="17"/>
        <v>0</v>
      </c>
      <c r="G35" s="75">
        <f t="shared" si="17"/>
        <v>0</v>
      </c>
      <c r="H35" s="75">
        <f t="shared" si="17"/>
        <v>0</v>
      </c>
      <c r="I35" s="75">
        <f t="shared" si="17"/>
        <v>0</v>
      </c>
      <c r="J35" s="75">
        <f t="shared" si="17"/>
        <v>0</v>
      </c>
      <c r="K35" s="75">
        <f t="shared" si="17"/>
        <v>0</v>
      </c>
      <c r="L35" s="39"/>
    </row>
    <row r="36" spans="1:12" ht="40.200000000000003">
      <c r="A36" s="69"/>
      <c r="B36" s="69"/>
      <c r="C36" s="69"/>
      <c r="D36" s="72" t="s">
        <v>44</v>
      </c>
      <c r="E36" s="71">
        <f t="shared" si="16"/>
        <v>0</v>
      </c>
      <c r="F36" s="75"/>
      <c r="G36" s="75"/>
      <c r="H36" s="75"/>
      <c r="I36" s="75"/>
      <c r="J36" s="75"/>
      <c r="K36" s="75"/>
      <c r="L36" s="39"/>
    </row>
    <row r="37" spans="1:12">
      <c r="A37" s="79" t="s">
        <v>46</v>
      </c>
      <c r="B37" s="79" t="s">
        <v>106</v>
      </c>
      <c r="C37" s="79" t="s">
        <v>63</v>
      </c>
      <c r="D37" s="70" t="s">
        <v>45</v>
      </c>
      <c r="E37" s="71">
        <f>E42+E47</f>
        <v>11676.7</v>
      </c>
      <c r="F37" s="71">
        <f>F38+F39+F40+F41</f>
        <v>1822.3</v>
      </c>
      <c r="G37" s="71">
        <f t="shared" ref="G37:K37" si="18">G42+G47</f>
        <v>2308.4</v>
      </c>
      <c r="H37" s="71">
        <f t="shared" si="18"/>
        <v>2626.8</v>
      </c>
      <c r="I37" s="71">
        <f t="shared" si="18"/>
        <v>2451.6</v>
      </c>
      <c r="J37" s="71">
        <f t="shared" si="18"/>
        <v>2467.6</v>
      </c>
      <c r="K37" s="71">
        <f t="shared" si="18"/>
        <v>0</v>
      </c>
      <c r="L37" s="39"/>
    </row>
    <row r="38" spans="1:12" ht="53.4">
      <c r="A38" s="80"/>
      <c r="B38" s="80"/>
      <c r="C38" s="80"/>
      <c r="D38" s="72" t="s">
        <v>40</v>
      </c>
      <c r="E38" s="71">
        <f>E43+E49</f>
        <v>13985.100000000002</v>
      </c>
      <c r="F38" s="71">
        <v>0</v>
      </c>
      <c r="G38" s="71">
        <f t="shared" ref="G38:K38" si="19">G43+G49</f>
        <v>2308.4</v>
      </c>
      <c r="H38" s="71">
        <f t="shared" si="19"/>
        <v>2626.8</v>
      </c>
      <c r="I38" s="71">
        <f t="shared" si="19"/>
        <v>2451.6</v>
      </c>
      <c r="J38" s="71">
        <f t="shared" si="19"/>
        <v>2467.6</v>
      </c>
      <c r="K38" s="71">
        <f t="shared" si="19"/>
        <v>0</v>
      </c>
      <c r="L38" s="39"/>
    </row>
    <row r="39" spans="1:12" ht="66.599999999999994">
      <c r="A39" s="80"/>
      <c r="B39" s="80"/>
      <c r="C39" s="80"/>
      <c r="D39" s="72" t="s">
        <v>41</v>
      </c>
      <c r="E39" s="71">
        <f t="shared" ref="E39:K41" si="20">E44+E50</f>
        <v>0</v>
      </c>
      <c r="F39" s="71">
        <v>1822.3</v>
      </c>
      <c r="G39" s="71">
        <f t="shared" si="20"/>
        <v>0</v>
      </c>
      <c r="H39" s="71">
        <f t="shared" si="20"/>
        <v>0</v>
      </c>
      <c r="I39" s="71">
        <f t="shared" si="20"/>
        <v>0</v>
      </c>
      <c r="J39" s="71">
        <f t="shared" si="20"/>
        <v>0</v>
      </c>
      <c r="K39" s="71">
        <f t="shared" si="20"/>
        <v>0</v>
      </c>
      <c r="L39" s="39"/>
    </row>
    <row r="40" spans="1:12" ht="53.4">
      <c r="A40" s="80"/>
      <c r="B40" s="80"/>
      <c r="C40" s="80"/>
      <c r="D40" s="72" t="s">
        <v>42</v>
      </c>
      <c r="E40" s="71">
        <f t="shared" si="20"/>
        <v>0</v>
      </c>
      <c r="F40" s="71">
        <f t="shared" si="20"/>
        <v>0</v>
      </c>
      <c r="G40" s="71">
        <f t="shared" si="20"/>
        <v>0</v>
      </c>
      <c r="H40" s="71">
        <f t="shared" si="20"/>
        <v>0</v>
      </c>
      <c r="I40" s="71">
        <f t="shared" si="20"/>
        <v>0</v>
      </c>
      <c r="J40" s="71">
        <f t="shared" si="20"/>
        <v>0</v>
      </c>
      <c r="K40" s="71">
        <f t="shared" si="20"/>
        <v>0</v>
      </c>
      <c r="L40" s="39"/>
    </row>
    <row r="41" spans="1:12" ht="78" customHeight="1">
      <c r="A41" s="81"/>
      <c r="B41" s="81"/>
      <c r="C41" s="81"/>
      <c r="D41" s="72" t="s">
        <v>43</v>
      </c>
      <c r="E41" s="71">
        <f t="shared" si="20"/>
        <v>0</v>
      </c>
      <c r="F41" s="71">
        <f t="shared" si="20"/>
        <v>0</v>
      </c>
      <c r="G41" s="71">
        <f t="shared" si="20"/>
        <v>0</v>
      </c>
      <c r="H41" s="71">
        <f t="shared" si="20"/>
        <v>0</v>
      </c>
      <c r="I41" s="71">
        <f t="shared" si="20"/>
        <v>0</v>
      </c>
      <c r="J41" s="71">
        <f t="shared" si="20"/>
        <v>0</v>
      </c>
      <c r="K41" s="71">
        <f t="shared" si="20"/>
        <v>0</v>
      </c>
      <c r="L41" s="39"/>
    </row>
    <row r="42" spans="1:12" ht="15.6" customHeight="1">
      <c r="A42" s="79" t="s">
        <v>276</v>
      </c>
      <c r="B42" s="79" t="s">
        <v>74</v>
      </c>
      <c r="C42" s="79"/>
      <c r="D42" s="70" t="s">
        <v>45</v>
      </c>
      <c r="E42" s="73">
        <f>F42+G42+H42+I42+J42+K42</f>
        <v>0</v>
      </c>
      <c r="F42" s="82">
        <f>F43+F44+F45+F46+F67</f>
        <v>0</v>
      </c>
      <c r="G42" s="82">
        <f>G43+G44+G45+G46+G67</f>
        <v>0</v>
      </c>
      <c r="H42" s="82">
        <f>H43+H44+H45+H46+H67</f>
        <v>0</v>
      </c>
      <c r="I42" s="82">
        <f>I43+I44+I45+I46+I67</f>
        <v>0</v>
      </c>
      <c r="J42" s="82">
        <f>J43+J44+J45+J46+J67</f>
        <v>0</v>
      </c>
      <c r="K42" s="82">
        <f>K43+K44+K45+K49+K70</f>
        <v>0</v>
      </c>
      <c r="L42" s="39"/>
    </row>
    <row r="43" spans="1:12" ht="62.4" customHeight="1">
      <c r="A43" s="80"/>
      <c r="B43" s="80"/>
      <c r="C43" s="80"/>
      <c r="D43" s="72" t="s">
        <v>40</v>
      </c>
      <c r="E43" s="73">
        <f t="shared" ref="E43:E45" si="21">F43+G43+H43+I43+J43+K43</f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39"/>
    </row>
    <row r="44" spans="1:12" ht="66.599999999999994">
      <c r="A44" s="80"/>
      <c r="B44" s="80"/>
      <c r="C44" s="80"/>
      <c r="D44" s="72" t="s">
        <v>41</v>
      </c>
      <c r="E44" s="73">
        <f t="shared" si="21"/>
        <v>0</v>
      </c>
      <c r="F44" s="83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39"/>
    </row>
    <row r="45" spans="1:12" ht="53.4">
      <c r="A45" s="80"/>
      <c r="B45" s="80"/>
      <c r="C45" s="80"/>
      <c r="D45" s="72" t="s">
        <v>42</v>
      </c>
      <c r="E45" s="73">
        <f t="shared" si="21"/>
        <v>0</v>
      </c>
      <c r="F45" s="83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39"/>
    </row>
    <row r="46" spans="1:12" ht="66.599999999999994">
      <c r="A46" s="81"/>
      <c r="B46" s="81"/>
      <c r="C46" s="81"/>
      <c r="D46" s="72" t="s">
        <v>43</v>
      </c>
      <c r="E46" s="73">
        <f>F46+G46+H46+I46+J46+K46</f>
        <v>0</v>
      </c>
      <c r="F46" s="83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39"/>
    </row>
    <row r="47" spans="1:12">
      <c r="A47" s="79" t="s">
        <v>277</v>
      </c>
      <c r="B47" s="79" t="s">
        <v>281</v>
      </c>
      <c r="C47" s="79"/>
      <c r="D47" s="70" t="s">
        <v>45</v>
      </c>
      <c r="E47" s="82">
        <f>G47+F47+H47+I47+J47+K47</f>
        <v>11676.7</v>
      </c>
      <c r="F47" s="82">
        <f>F48+F49+F50+F51</f>
        <v>1822.3</v>
      </c>
      <c r="G47" s="82">
        <f t="shared" ref="G47:K47" si="22">G48+G49+G50+G51</f>
        <v>2308.4</v>
      </c>
      <c r="H47" s="82">
        <f t="shared" si="22"/>
        <v>2626.8</v>
      </c>
      <c r="I47" s="82">
        <f t="shared" si="22"/>
        <v>2451.6</v>
      </c>
      <c r="J47" s="82">
        <f t="shared" si="22"/>
        <v>2467.6</v>
      </c>
      <c r="K47" s="82">
        <f t="shared" si="22"/>
        <v>0</v>
      </c>
      <c r="L47" s="39"/>
    </row>
    <row r="48" spans="1:12" ht="53.4">
      <c r="A48" s="80"/>
      <c r="B48" s="80"/>
      <c r="C48" s="80"/>
      <c r="D48" s="72" t="s">
        <v>40</v>
      </c>
      <c r="E48" s="73">
        <f>F48+G48+H48+I48+J48+K48</f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f t="shared" ref="K48" si="23">K53+K58+K63+K68</f>
        <v>0</v>
      </c>
      <c r="L48" s="39"/>
    </row>
    <row r="49" spans="1:12" ht="66.599999999999994">
      <c r="A49" s="80"/>
      <c r="B49" s="80"/>
      <c r="C49" s="80"/>
      <c r="D49" s="72" t="s">
        <v>41</v>
      </c>
      <c r="E49" s="73">
        <f>F49+G49+G49+H49+I49+J49+K49</f>
        <v>13985.100000000002</v>
      </c>
      <c r="F49" s="73">
        <v>1822.3</v>
      </c>
      <c r="G49" s="73">
        <v>2308.4</v>
      </c>
      <c r="H49" s="73">
        <v>2626.8</v>
      </c>
      <c r="I49" s="73">
        <v>2451.6</v>
      </c>
      <c r="J49" s="73">
        <v>2467.6</v>
      </c>
      <c r="K49" s="73">
        <f t="shared" ref="F49:K51" si="24">K54+K59+K64+K69</f>
        <v>0</v>
      </c>
      <c r="L49" s="39"/>
    </row>
    <row r="50" spans="1:12" ht="53.4">
      <c r="A50" s="80"/>
      <c r="B50" s="80"/>
      <c r="C50" s="80"/>
      <c r="D50" s="72" t="s">
        <v>42</v>
      </c>
      <c r="E50" s="73">
        <f>F50+G50+H50+I50+J50+K50</f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f t="shared" si="24"/>
        <v>0</v>
      </c>
      <c r="L50" s="39"/>
    </row>
    <row r="51" spans="1:12" ht="66.599999999999994">
      <c r="A51" s="81"/>
      <c r="B51" s="81"/>
      <c r="C51" s="81"/>
      <c r="D51" s="72" t="s">
        <v>43</v>
      </c>
      <c r="E51" s="73">
        <f>F51+G51+H51+I51+J51+K51</f>
        <v>0</v>
      </c>
      <c r="F51" s="73">
        <f t="shared" si="24"/>
        <v>0</v>
      </c>
      <c r="G51" s="73">
        <f t="shared" si="24"/>
        <v>0</v>
      </c>
      <c r="H51" s="73">
        <f t="shared" si="24"/>
        <v>0</v>
      </c>
      <c r="I51" s="73">
        <f t="shared" si="24"/>
        <v>0</v>
      </c>
      <c r="J51" s="73">
        <f t="shared" si="24"/>
        <v>0</v>
      </c>
      <c r="K51" s="73">
        <f t="shared" si="24"/>
        <v>0</v>
      </c>
      <c r="L51" s="39"/>
    </row>
    <row r="52" spans="1:12" hidden="1">
      <c r="A52" s="84" t="s">
        <v>249</v>
      </c>
      <c r="B52" s="79" t="s">
        <v>75</v>
      </c>
      <c r="C52" s="79"/>
      <c r="D52" s="70" t="s">
        <v>45</v>
      </c>
      <c r="E52" s="73">
        <f t="shared" ref="E52:E115" si="25">F52+G52+H52+I52+J52+K52</f>
        <v>0</v>
      </c>
      <c r="F52" s="82">
        <f>F53+F54+F55+F56</f>
        <v>0</v>
      </c>
      <c r="G52" s="82">
        <f t="shared" ref="G52:K52" si="26">G53+G54+G55+G56</f>
        <v>0</v>
      </c>
      <c r="H52" s="82">
        <f t="shared" si="26"/>
        <v>0</v>
      </c>
      <c r="I52" s="82">
        <f t="shared" si="26"/>
        <v>0</v>
      </c>
      <c r="J52" s="82">
        <f t="shared" si="26"/>
        <v>0</v>
      </c>
      <c r="K52" s="82">
        <f t="shared" si="26"/>
        <v>0</v>
      </c>
      <c r="L52" s="39"/>
    </row>
    <row r="53" spans="1:12" ht="53.4" hidden="1">
      <c r="A53" s="80"/>
      <c r="B53" s="80"/>
      <c r="C53" s="80"/>
      <c r="D53" s="72" t="s">
        <v>40</v>
      </c>
      <c r="E53" s="73">
        <f t="shared" si="25"/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39"/>
    </row>
    <row r="54" spans="1:12" ht="66.599999999999994" hidden="1">
      <c r="A54" s="80"/>
      <c r="B54" s="80"/>
      <c r="C54" s="80"/>
      <c r="D54" s="72" t="s">
        <v>41</v>
      </c>
      <c r="E54" s="73">
        <f t="shared" si="25"/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39"/>
    </row>
    <row r="55" spans="1:12" ht="53.4" hidden="1">
      <c r="A55" s="80"/>
      <c r="B55" s="80"/>
      <c r="C55" s="80"/>
      <c r="D55" s="72" t="s">
        <v>42</v>
      </c>
      <c r="E55" s="73">
        <f t="shared" si="25"/>
        <v>0</v>
      </c>
      <c r="F55" s="75">
        <v>0</v>
      </c>
      <c r="G55" s="75">
        <v>0</v>
      </c>
      <c r="H55" s="75">
        <v>0</v>
      </c>
      <c r="I55" s="75">
        <v>0</v>
      </c>
      <c r="J55" s="75">
        <v>0</v>
      </c>
      <c r="K55" s="75">
        <v>0</v>
      </c>
      <c r="L55" s="39"/>
    </row>
    <row r="56" spans="1:12" ht="66.599999999999994" hidden="1">
      <c r="A56" s="81"/>
      <c r="B56" s="81"/>
      <c r="C56" s="81"/>
      <c r="D56" s="72" t="s">
        <v>43</v>
      </c>
      <c r="E56" s="73">
        <f t="shared" si="25"/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39"/>
    </row>
    <row r="57" spans="1:12" hidden="1">
      <c r="A57" s="85" t="s">
        <v>250</v>
      </c>
      <c r="B57" s="79" t="s">
        <v>77</v>
      </c>
      <c r="C57" s="79"/>
      <c r="D57" s="70" t="s">
        <v>45</v>
      </c>
      <c r="E57" s="73">
        <f t="shared" si="25"/>
        <v>0</v>
      </c>
      <c r="F57" s="82">
        <f>F58+F59+F60+F61</f>
        <v>0</v>
      </c>
      <c r="G57" s="82">
        <f t="shared" ref="G57:K57" si="27">G58+G59+G60+G61</f>
        <v>0</v>
      </c>
      <c r="H57" s="82">
        <f t="shared" si="27"/>
        <v>0</v>
      </c>
      <c r="I57" s="82">
        <f t="shared" si="27"/>
        <v>0</v>
      </c>
      <c r="J57" s="82">
        <f t="shared" si="27"/>
        <v>0</v>
      </c>
      <c r="K57" s="82">
        <f t="shared" si="27"/>
        <v>0</v>
      </c>
      <c r="L57" s="39"/>
    </row>
    <row r="58" spans="1:12" ht="53.4" hidden="1">
      <c r="A58" s="86"/>
      <c r="B58" s="80"/>
      <c r="C58" s="80"/>
      <c r="D58" s="72" t="s">
        <v>40</v>
      </c>
      <c r="E58" s="73">
        <f t="shared" si="25"/>
        <v>0</v>
      </c>
      <c r="F58" s="82">
        <v>0</v>
      </c>
      <c r="G58" s="82">
        <v>0</v>
      </c>
      <c r="H58" s="82">
        <v>0</v>
      </c>
      <c r="I58" s="82">
        <v>0</v>
      </c>
      <c r="J58" s="82">
        <v>0</v>
      </c>
      <c r="K58" s="82">
        <v>0</v>
      </c>
      <c r="L58" s="39"/>
    </row>
    <row r="59" spans="1:12" ht="66.599999999999994" hidden="1">
      <c r="A59" s="86"/>
      <c r="B59" s="80"/>
      <c r="C59" s="80"/>
      <c r="D59" s="72" t="s">
        <v>41</v>
      </c>
      <c r="E59" s="73">
        <f t="shared" si="25"/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39"/>
    </row>
    <row r="60" spans="1:12" ht="53.4" hidden="1">
      <c r="A60" s="86"/>
      <c r="B60" s="80"/>
      <c r="C60" s="80"/>
      <c r="D60" s="72" t="s">
        <v>42</v>
      </c>
      <c r="E60" s="73">
        <f t="shared" si="25"/>
        <v>0</v>
      </c>
      <c r="F60" s="82">
        <v>0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39"/>
    </row>
    <row r="61" spans="1:12" ht="66.599999999999994" hidden="1">
      <c r="A61" s="87"/>
      <c r="B61" s="81"/>
      <c r="C61" s="81"/>
      <c r="D61" s="72" t="s">
        <v>43</v>
      </c>
      <c r="E61" s="73">
        <f t="shared" si="25"/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39"/>
    </row>
    <row r="62" spans="1:12" hidden="1">
      <c r="A62" s="85" t="s">
        <v>251</v>
      </c>
      <c r="B62" s="79" t="s">
        <v>78</v>
      </c>
      <c r="C62" s="79"/>
      <c r="D62" s="70" t="s">
        <v>45</v>
      </c>
      <c r="E62" s="73">
        <f t="shared" si="25"/>
        <v>0</v>
      </c>
      <c r="F62" s="82">
        <f>F63+F64+F65+F66</f>
        <v>0</v>
      </c>
      <c r="G62" s="82">
        <f t="shared" ref="G62:K62" si="28">G63+G64+G65+G66</f>
        <v>0</v>
      </c>
      <c r="H62" s="82">
        <f t="shared" si="28"/>
        <v>0</v>
      </c>
      <c r="I62" s="82">
        <f t="shared" si="28"/>
        <v>0</v>
      </c>
      <c r="J62" s="82">
        <f t="shared" si="28"/>
        <v>0</v>
      </c>
      <c r="K62" s="82">
        <f t="shared" si="28"/>
        <v>0</v>
      </c>
      <c r="L62" s="39"/>
    </row>
    <row r="63" spans="1:12" ht="53.4" hidden="1">
      <c r="A63" s="86"/>
      <c r="B63" s="80"/>
      <c r="C63" s="80"/>
      <c r="D63" s="72" t="s">
        <v>40</v>
      </c>
      <c r="E63" s="73">
        <f t="shared" si="25"/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39"/>
    </row>
    <row r="64" spans="1:12" ht="66.599999999999994" hidden="1">
      <c r="A64" s="86"/>
      <c r="B64" s="80"/>
      <c r="C64" s="80"/>
      <c r="D64" s="72" t="s">
        <v>41</v>
      </c>
      <c r="E64" s="73">
        <f t="shared" si="25"/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39"/>
    </row>
    <row r="65" spans="1:12" ht="53.4" hidden="1">
      <c r="A65" s="86"/>
      <c r="B65" s="80"/>
      <c r="C65" s="80"/>
      <c r="D65" s="72" t="s">
        <v>42</v>
      </c>
      <c r="E65" s="73">
        <f t="shared" si="25"/>
        <v>0</v>
      </c>
      <c r="F65" s="82">
        <f t="shared" ref="F65:J66" si="29">F66+F67+F68+F69+F240</f>
        <v>0</v>
      </c>
      <c r="G65" s="82">
        <f t="shared" si="29"/>
        <v>0</v>
      </c>
      <c r="H65" s="82">
        <f t="shared" si="29"/>
        <v>0</v>
      </c>
      <c r="I65" s="82">
        <f t="shared" si="29"/>
        <v>0</v>
      </c>
      <c r="J65" s="82">
        <f t="shared" si="29"/>
        <v>0</v>
      </c>
      <c r="K65" s="75">
        <v>0</v>
      </c>
      <c r="L65" s="39"/>
    </row>
    <row r="66" spans="1:12" ht="66.599999999999994" hidden="1">
      <c r="A66" s="87"/>
      <c r="B66" s="81"/>
      <c r="C66" s="81"/>
      <c r="D66" s="72" t="s">
        <v>43</v>
      </c>
      <c r="E66" s="73">
        <f t="shared" si="25"/>
        <v>0</v>
      </c>
      <c r="F66" s="82">
        <f t="shared" si="29"/>
        <v>0</v>
      </c>
      <c r="G66" s="82">
        <f t="shared" si="29"/>
        <v>0</v>
      </c>
      <c r="H66" s="82">
        <f t="shared" si="29"/>
        <v>0</v>
      </c>
      <c r="I66" s="82">
        <f t="shared" si="29"/>
        <v>0</v>
      </c>
      <c r="J66" s="82">
        <f t="shared" si="29"/>
        <v>0</v>
      </c>
      <c r="K66" s="75">
        <v>0</v>
      </c>
      <c r="L66" s="39"/>
    </row>
    <row r="67" spans="1:12" ht="15.6" hidden="1" customHeight="1">
      <c r="A67" s="79" t="s">
        <v>252</v>
      </c>
      <c r="B67" s="79" t="s">
        <v>80</v>
      </c>
      <c r="C67" s="79"/>
      <c r="D67" s="70" t="s">
        <v>45</v>
      </c>
      <c r="E67" s="73">
        <f t="shared" si="25"/>
        <v>0</v>
      </c>
      <c r="F67" s="82">
        <f>F68+F69+F70+F71</f>
        <v>0</v>
      </c>
      <c r="G67" s="82">
        <f t="shared" ref="G67:K67" si="30">G68+G69+G70+G71</f>
        <v>0</v>
      </c>
      <c r="H67" s="82">
        <f t="shared" si="30"/>
        <v>0</v>
      </c>
      <c r="I67" s="82">
        <f t="shared" si="30"/>
        <v>0</v>
      </c>
      <c r="J67" s="82">
        <f t="shared" si="30"/>
        <v>0</v>
      </c>
      <c r="K67" s="82">
        <f t="shared" si="30"/>
        <v>0</v>
      </c>
      <c r="L67" s="39"/>
    </row>
    <row r="68" spans="1:12" ht="15.6" hidden="1" customHeight="1">
      <c r="A68" s="80"/>
      <c r="B68" s="80"/>
      <c r="C68" s="80"/>
      <c r="D68" s="72" t="s">
        <v>40</v>
      </c>
      <c r="E68" s="73">
        <f t="shared" si="25"/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39"/>
    </row>
    <row r="69" spans="1:12" ht="66.599999999999994" hidden="1">
      <c r="A69" s="80"/>
      <c r="B69" s="80"/>
      <c r="C69" s="80"/>
      <c r="D69" s="72" t="s">
        <v>41</v>
      </c>
      <c r="E69" s="73">
        <f t="shared" si="25"/>
        <v>0</v>
      </c>
      <c r="F69" s="75">
        <v>0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39"/>
    </row>
    <row r="70" spans="1:12" ht="53.4" hidden="1">
      <c r="A70" s="80"/>
      <c r="B70" s="80"/>
      <c r="C70" s="80"/>
      <c r="D70" s="72" t="s">
        <v>42</v>
      </c>
      <c r="E70" s="73">
        <f t="shared" si="25"/>
        <v>0</v>
      </c>
      <c r="F70" s="75">
        <v>0</v>
      </c>
      <c r="G70" s="75">
        <v>0</v>
      </c>
      <c r="H70" s="75">
        <v>0</v>
      </c>
      <c r="I70" s="75">
        <v>0</v>
      </c>
      <c r="J70" s="75">
        <v>0</v>
      </c>
      <c r="K70" s="75">
        <v>0</v>
      </c>
      <c r="L70" s="39"/>
    </row>
    <row r="71" spans="1:12" ht="66.599999999999994" hidden="1">
      <c r="A71" s="81"/>
      <c r="B71" s="81"/>
      <c r="C71" s="81"/>
      <c r="D71" s="72" t="s">
        <v>43</v>
      </c>
      <c r="E71" s="73">
        <f t="shared" si="25"/>
        <v>0</v>
      </c>
      <c r="F71" s="75">
        <v>0</v>
      </c>
      <c r="G71" s="75">
        <v>0</v>
      </c>
      <c r="H71" s="75">
        <v>0</v>
      </c>
      <c r="I71" s="75">
        <v>0</v>
      </c>
      <c r="J71" s="75">
        <v>0</v>
      </c>
      <c r="K71" s="75">
        <v>0</v>
      </c>
      <c r="L71" s="39"/>
    </row>
    <row r="72" spans="1:12" ht="15.6" customHeight="1">
      <c r="A72" s="69" t="s">
        <v>59</v>
      </c>
      <c r="B72" s="69" t="s">
        <v>87</v>
      </c>
      <c r="C72" s="69" t="s">
        <v>64</v>
      </c>
      <c r="D72" s="88" t="s">
        <v>45</v>
      </c>
      <c r="E72" s="73">
        <f t="shared" si="25"/>
        <v>3750</v>
      </c>
      <c r="F72" s="71">
        <f>F73+F74+F75+F76</f>
        <v>0</v>
      </c>
      <c r="G72" s="71">
        <f t="shared" ref="G72:K72" si="31">G77+G152</f>
        <v>800</v>
      </c>
      <c r="H72" s="71">
        <f t="shared" si="31"/>
        <v>600</v>
      </c>
      <c r="I72" s="71">
        <f t="shared" si="31"/>
        <v>750</v>
      </c>
      <c r="J72" s="71">
        <f t="shared" si="31"/>
        <v>1350</v>
      </c>
      <c r="K72" s="71">
        <f t="shared" si="31"/>
        <v>250</v>
      </c>
      <c r="L72" s="39"/>
    </row>
    <row r="73" spans="1:12" ht="53.4">
      <c r="A73" s="69"/>
      <c r="B73" s="69"/>
      <c r="C73" s="69"/>
      <c r="D73" s="72" t="s">
        <v>40</v>
      </c>
      <c r="E73" s="73">
        <f t="shared" si="25"/>
        <v>3750</v>
      </c>
      <c r="F73" s="71">
        <f>F78+F83+F148+F208</f>
        <v>0</v>
      </c>
      <c r="G73" s="71">
        <f t="shared" ref="F73:K76" si="32">G78+G153</f>
        <v>800</v>
      </c>
      <c r="H73" s="71">
        <f t="shared" si="32"/>
        <v>600</v>
      </c>
      <c r="I73" s="71">
        <f t="shared" si="32"/>
        <v>750</v>
      </c>
      <c r="J73" s="71">
        <f t="shared" si="32"/>
        <v>1350</v>
      </c>
      <c r="K73" s="71">
        <f t="shared" si="32"/>
        <v>250</v>
      </c>
      <c r="L73" s="39"/>
    </row>
    <row r="74" spans="1:12" ht="66.599999999999994">
      <c r="A74" s="69"/>
      <c r="B74" s="69"/>
      <c r="C74" s="69"/>
      <c r="D74" s="72" t="s">
        <v>41</v>
      </c>
      <c r="E74" s="73">
        <f t="shared" si="25"/>
        <v>0</v>
      </c>
      <c r="F74" s="71">
        <f>F79+F84+F149+F154</f>
        <v>0</v>
      </c>
      <c r="G74" s="71">
        <f t="shared" si="32"/>
        <v>0</v>
      </c>
      <c r="H74" s="71">
        <f t="shared" si="32"/>
        <v>0</v>
      </c>
      <c r="I74" s="71">
        <f t="shared" si="32"/>
        <v>0</v>
      </c>
      <c r="J74" s="71">
        <f t="shared" si="32"/>
        <v>0</v>
      </c>
      <c r="K74" s="71">
        <f t="shared" si="32"/>
        <v>0</v>
      </c>
      <c r="L74" s="39"/>
    </row>
    <row r="75" spans="1:12" ht="53.4">
      <c r="A75" s="69"/>
      <c r="B75" s="69"/>
      <c r="C75" s="69"/>
      <c r="D75" s="72" t="s">
        <v>42</v>
      </c>
      <c r="E75" s="73">
        <f t="shared" si="25"/>
        <v>0</v>
      </c>
      <c r="F75" s="71">
        <f t="shared" si="32"/>
        <v>0</v>
      </c>
      <c r="G75" s="71">
        <f t="shared" si="32"/>
        <v>0</v>
      </c>
      <c r="H75" s="71">
        <f t="shared" si="32"/>
        <v>0</v>
      </c>
      <c r="I75" s="71">
        <f t="shared" si="32"/>
        <v>0</v>
      </c>
      <c r="J75" s="71">
        <f t="shared" si="32"/>
        <v>0</v>
      </c>
      <c r="K75" s="71">
        <f t="shared" si="32"/>
        <v>0</v>
      </c>
      <c r="L75" s="39"/>
    </row>
    <row r="76" spans="1:12" ht="66.599999999999994">
      <c r="A76" s="69"/>
      <c r="B76" s="69"/>
      <c r="C76" s="69"/>
      <c r="D76" s="72" t="s">
        <v>43</v>
      </c>
      <c r="E76" s="73">
        <f t="shared" si="25"/>
        <v>0</v>
      </c>
      <c r="F76" s="71">
        <f t="shared" si="32"/>
        <v>0</v>
      </c>
      <c r="G76" s="71">
        <f t="shared" si="32"/>
        <v>0</v>
      </c>
      <c r="H76" s="71">
        <f t="shared" si="32"/>
        <v>0</v>
      </c>
      <c r="I76" s="71">
        <f t="shared" si="32"/>
        <v>0</v>
      </c>
      <c r="J76" s="71">
        <f t="shared" si="32"/>
        <v>0</v>
      </c>
      <c r="K76" s="71">
        <f t="shared" si="32"/>
        <v>0</v>
      </c>
      <c r="L76" s="39"/>
    </row>
    <row r="77" spans="1:12" ht="15.6" customHeight="1">
      <c r="A77" s="89" t="s">
        <v>83</v>
      </c>
      <c r="B77" s="79" t="s">
        <v>81</v>
      </c>
      <c r="C77" s="79"/>
      <c r="D77" s="70" t="s">
        <v>45</v>
      </c>
      <c r="E77" s="73">
        <f t="shared" si="25"/>
        <v>1000</v>
      </c>
      <c r="F77" s="71">
        <f t="shared" ref="F77:K77" si="33">F82+F87+F92+F97+F102+F107+F112+F117+F122+F127+F132+F137+F142</f>
        <v>0</v>
      </c>
      <c r="G77" s="71">
        <f t="shared" si="33"/>
        <v>0</v>
      </c>
      <c r="H77" s="71">
        <f t="shared" si="33"/>
        <v>0</v>
      </c>
      <c r="I77" s="71">
        <f t="shared" si="33"/>
        <v>0</v>
      </c>
      <c r="J77" s="71">
        <f t="shared" si="33"/>
        <v>1000</v>
      </c>
      <c r="K77" s="71">
        <f t="shared" si="33"/>
        <v>0</v>
      </c>
      <c r="L77" s="39"/>
    </row>
    <row r="78" spans="1:12" ht="53.4">
      <c r="A78" s="90"/>
      <c r="B78" s="80"/>
      <c r="C78" s="80"/>
      <c r="D78" s="72" t="s">
        <v>40</v>
      </c>
      <c r="E78" s="73">
        <f t="shared" si="25"/>
        <v>1000</v>
      </c>
      <c r="F78" s="71">
        <v>0</v>
      </c>
      <c r="G78" s="71">
        <f>G83+G88+G93+G98+G103+G108+G113+G118+G123+G128+G133+G138+G143+G148</f>
        <v>0</v>
      </c>
      <c r="H78" s="71">
        <f t="shared" ref="H78:K78" si="34">H83+H88+H93+H98+H103+H108+H113+H118+H123+H128+H133+H138+H143</f>
        <v>0</v>
      </c>
      <c r="I78" s="71">
        <f t="shared" si="34"/>
        <v>0</v>
      </c>
      <c r="J78" s="71">
        <f t="shared" si="34"/>
        <v>1000</v>
      </c>
      <c r="K78" s="71">
        <f t="shared" si="34"/>
        <v>0</v>
      </c>
      <c r="L78" s="39"/>
    </row>
    <row r="79" spans="1:12" ht="66.599999999999994">
      <c r="A79" s="90"/>
      <c r="B79" s="80"/>
      <c r="C79" s="80"/>
      <c r="D79" s="72" t="s">
        <v>41</v>
      </c>
      <c r="E79" s="73">
        <f t="shared" si="25"/>
        <v>0</v>
      </c>
      <c r="F79" s="71">
        <f t="shared" ref="F79:K81" si="35">F84+F89+F94+F99+F104+F109+F114+F119+F124+F129+F134+F139+F144+F154+F159+F164+F169+F174+F179+F184+F189+F194+F199</f>
        <v>0</v>
      </c>
      <c r="G79" s="71">
        <f t="shared" si="35"/>
        <v>0</v>
      </c>
      <c r="H79" s="71">
        <f t="shared" si="35"/>
        <v>0</v>
      </c>
      <c r="I79" s="71">
        <f t="shared" si="35"/>
        <v>0</v>
      </c>
      <c r="J79" s="71">
        <f t="shared" si="35"/>
        <v>0</v>
      </c>
      <c r="K79" s="71">
        <f t="shared" si="35"/>
        <v>0</v>
      </c>
      <c r="L79" s="39"/>
    </row>
    <row r="80" spans="1:12" ht="53.4">
      <c r="A80" s="90"/>
      <c r="B80" s="80"/>
      <c r="C80" s="80"/>
      <c r="D80" s="72" t="s">
        <v>42</v>
      </c>
      <c r="E80" s="73">
        <f t="shared" si="25"/>
        <v>0</v>
      </c>
      <c r="F80" s="71">
        <f t="shared" si="35"/>
        <v>0</v>
      </c>
      <c r="G80" s="71">
        <f t="shared" si="35"/>
        <v>0</v>
      </c>
      <c r="H80" s="71">
        <f t="shared" si="35"/>
        <v>0</v>
      </c>
      <c r="I80" s="71">
        <f t="shared" si="35"/>
        <v>0</v>
      </c>
      <c r="J80" s="71">
        <f t="shared" si="35"/>
        <v>0</v>
      </c>
      <c r="K80" s="71">
        <f t="shared" si="35"/>
        <v>0</v>
      </c>
      <c r="L80" s="39"/>
    </row>
    <row r="81" spans="1:12" ht="66.599999999999994">
      <c r="A81" s="91"/>
      <c r="B81" s="81"/>
      <c r="C81" s="81"/>
      <c r="D81" s="72" t="s">
        <v>43</v>
      </c>
      <c r="E81" s="73">
        <f t="shared" si="25"/>
        <v>0</v>
      </c>
      <c r="F81" s="71">
        <f t="shared" si="35"/>
        <v>0</v>
      </c>
      <c r="G81" s="71">
        <f t="shared" si="35"/>
        <v>0</v>
      </c>
      <c r="H81" s="71">
        <f t="shared" si="35"/>
        <v>0</v>
      </c>
      <c r="I81" s="71">
        <f t="shared" si="35"/>
        <v>0</v>
      </c>
      <c r="J81" s="71">
        <f t="shared" si="35"/>
        <v>0</v>
      </c>
      <c r="K81" s="71">
        <f t="shared" si="35"/>
        <v>0</v>
      </c>
      <c r="L81" s="39"/>
    </row>
    <row r="82" spans="1:12">
      <c r="A82" s="89" t="s">
        <v>76</v>
      </c>
      <c r="B82" s="79" t="s">
        <v>278</v>
      </c>
      <c r="C82" s="79"/>
      <c r="D82" s="70" t="s">
        <v>45</v>
      </c>
      <c r="E82" s="73">
        <f t="shared" si="25"/>
        <v>0</v>
      </c>
      <c r="F82" s="82">
        <f>F83+F84+F85+F86</f>
        <v>0</v>
      </c>
      <c r="G82" s="82">
        <f t="shared" ref="G82:K82" si="36">G83+G84+G85+G86</f>
        <v>0</v>
      </c>
      <c r="H82" s="82">
        <f t="shared" si="36"/>
        <v>0</v>
      </c>
      <c r="I82" s="82">
        <f t="shared" si="36"/>
        <v>0</v>
      </c>
      <c r="J82" s="82">
        <f t="shared" si="36"/>
        <v>0</v>
      </c>
      <c r="K82" s="82">
        <f t="shared" si="36"/>
        <v>0</v>
      </c>
      <c r="L82" s="39"/>
    </row>
    <row r="83" spans="1:12" ht="53.4">
      <c r="A83" s="90"/>
      <c r="B83" s="80"/>
      <c r="C83" s="80"/>
      <c r="D83" s="72" t="s">
        <v>40</v>
      </c>
      <c r="E83" s="73">
        <f t="shared" si="25"/>
        <v>0</v>
      </c>
      <c r="F83" s="75">
        <v>0</v>
      </c>
      <c r="G83" s="75">
        <v>0</v>
      </c>
      <c r="H83" s="75">
        <v>0</v>
      </c>
      <c r="I83" s="75">
        <v>0</v>
      </c>
      <c r="J83" s="75">
        <v>0</v>
      </c>
      <c r="K83" s="75">
        <v>0</v>
      </c>
      <c r="L83" s="39"/>
    </row>
    <row r="84" spans="1:12" ht="66.599999999999994">
      <c r="A84" s="90"/>
      <c r="B84" s="80"/>
      <c r="C84" s="80"/>
      <c r="D84" s="72" t="s">
        <v>41</v>
      </c>
      <c r="E84" s="73">
        <f t="shared" si="25"/>
        <v>0</v>
      </c>
      <c r="F84" s="75">
        <v>0</v>
      </c>
      <c r="G84" s="75">
        <v>0</v>
      </c>
      <c r="H84" s="75">
        <v>0</v>
      </c>
      <c r="I84" s="75">
        <v>0</v>
      </c>
      <c r="J84" s="75">
        <v>0</v>
      </c>
      <c r="K84" s="75">
        <v>0</v>
      </c>
      <c r="L84" s="39"/>
    </row>
    <row r="85" spans="1:12" ht="53.4">
      <c r="A85" s="90"/>
      <c r="B85" s="80"/>
      <c r="C85" s="80"/>
      <c r="D85" s="72" t="s">
        <v>42</v>
      </c>
      <c r="E85" s="73">
        <f t="shared" si="25"/>
        <v>0</v>
      </c>
      <c r="F85" s="75">
        <v>0</v>
      </c>
      <c r="G85" s="75">
        <v>0</v>
      </c>
      <c r="H85" s="75">
        <v>0</v>
      </c>
      <c r="I85" s="75">
        <v>0</v>
      </c>
      <c r="J85" s="75">
        <v>0</v>
      </c>
      <c r="K85" s="75">
        <v>0</v>
      </c>
      <c r="L85" s="39"/>
    </row>
    <row r="86" spans="1:12" ht="66.599999999999994">
      <c r="A86" s="91"/>
      <c r="B86" s="81"/>
      <c r="C86" s="81"/>
      <c r="D86" s="72" t="s">
        <v>43</v>
      </c>
      <c r="E86" s="73">
        <f t="shared" si="25"/>
        <v>0</v>
      </c>
      <c r="F86" s="75">
        <v>0</v>
      </c>
      <c r="G86" s="75">
        <v>0</v>
      </c>
      <c r="H86" s="75">
        <v>0</v>
      </c>
      <c r="I86" s="75">
        <v>0</v>
      </c>
      <c r="J86" s="75">
        <v>0</v>
      </c>
      <c r="K86" s="75">
        <v>0</v>
      </c>
      <c r="L86" s="39"/>
    </row>
    <row r="87" spans="1:12" hidden="1">
      <c r="A87" s="85" t="s">
        <v>253</v>
      </c>
      <c r="B87" s="79" t="s">
        <v>107</v>
      </c>
      <c r="C87" s="79"/>
      <c r="D87" s="70" t="s">
        <v>45</v>
      </c>
      <c r="E87" s="73">
        <f t="shared" si="25"/>
        <v>0</v>
      </c>
      <c r="F87" s="82">
        <f>F88+F89+F90+F91</f>
        <v>0</v>
      </c>
      <c r="G87" s="82">
        <f t="shared" ref="G87" si="37">G88+G89+G90+G91</f>
        <v>0</v>
      </c>
      <c r="H87" s="82">
        <f t="shared" ref="H87" si="38">H88+H89+H90+H91</f>
        <v>0</v>
      </c>
      <c r="I87" s="82">
        <f t="shared" ref="I87" si="39">I88+I89+I90+I91</f>
        <v>0</v>
      </c>
      <c r="J87" s="82">
        <f t="shared" ref="J87" si="40">J88+J89+J90+J91</f>
        <v>0</v>
      </c>
      <c r="K87" s="82">
        <f t="shared" ref="K87" si="41">K88+K89+K90+K91</f>
        <v>0</v>
      </c>
      <c r="L87" s="39"/>
    </row>
    <row r="88" spans="1:12" ht="53.4" hidden="1">
      <c r="A88" s="86"/>
      <c r="B88" s="80"/>
      <c r="C88" s="80"/>
      <c r="D88" s="72" t="s">
        <v>40</v>
      </c>
      <c r="E88" s="73">
        <f t="shared" si="25"/>
        <v>0</v>
      </c>
      <c r="F88" s="75">
        <v>0</v>
      </c>
      <c r="G88" s="75">
        <v>0</v>
      </c>
      <c r="H88" s="75">
        <v>0</v>
      </c>
      <c r="I88" s="75">
        <v>0</v>
      </c>
      <c r="J88" s="75">
        <v>0</v>
      </c>
      <c r="K88" s="75">
        <v>0</v>
      </c>
      <c r="L88" s="39"/>
    </row>
    <row r="89" spans="1:12" ht="66.599999999999994" hidden="1">
      <c r="A89" s="86"/>
      <c r="B89" s="80"/>
      <c r="C89" s="80"/>
      <c r="D89" s="72" t="s">
        <v>41</v>
      </c>
      <c r="E89" s="73">
        <f t="shared" si="25"/>
        <v>0</v>
      </c>
      <c r="F89" s="75">
        <v>0</v>
      </c>
      <c r="G89" s="75">
        <v>0</v>
      </c>
      <c r="H89" s="75">
        <v>0</v>
      </c>
      <c r="I89" s="75">
        <v>0</v>
      </c>
      <c r="J89" s="75">
        <v>0</v>
      </c>
      <c r="K89" s="75">
        <v>0</v>
      </c>
      <c r="L89" s="39"/>
    </row>
    <row r="90" spans="1:12" ht="53.4" hidden="1">
      <c r="A90" s="86"/>
      <c r="B90" s="80"/>
      <c r="C90" s="80"/>
      <c r="D90" s="72" t="s">
        <v>42</v>
      </c>
      <c r="E90" s="73">
        <f t="shared" si="25"/>
        <v>0</v>
      </c>
      <c r="F90" s="75">
        <v>0</v>
      </c>
      <c r="G90" s="75">
        <v>0</v>
      </c>
      <c r="H90" s="75">
        <v>0</v>
      </c>
      <c r="I90" s="75">
        <v>0</v>
      </c>
      <c r="J90" s="75">
        <v>0</v>
      </c>
      <c r="K90" s="75">
        <v>0</v>
      </c>
      <c r="L90" s="39"/>
    </row>
    <row r="91" spans="1:12" ht="66.599999999999994" hidden="1">
      <c r="A91" s="87"/>
      <c r="B91" s="81"/>
      <c r="C91" s="81"/>
      <c r="D91" s="72" t="s">
        <v>43</v>
      </c>
      <c r="E91" s="73">
        <f t="shared" si="25"/>
        <v>0</v>
      </c>
      <c r="F91" s="75">
        <v>0</v>
      </c>
      <c r="G91" s="75">
        <v>0</v>
      </c>
      <c r="H91" s="75">
        <v>0</v>
      </c>
      <c r="I91" s="75">
        <v>0</v>
      </c>
      <c r="J91" s="75">
        <v>0</v>
      </c>
      <c r="K91" s="75">
        <v>0</v>
      </c>
      <c r="L91" s="39"/>
    </row>
    <row r="92" spans="1:12" hidden="1">
      <c r="A92" s="89" t="s">
        <v>79</v>
      </c>
      <c r="B92" s="79" t="s">
        <v>108</v>
      </c>
      <c r="C92" s="79"/>
      <c r="D92" s="70" t="s">
        <v>45</v>
      </c>
      <c r="E92" s="73">
        <f t="shared" si="25"/>
        <v>0</v>
      </c>
      <c r="F92" s="82">
        <f>F93+F94+F95+F96</f>
        <v>0</v>
      </c>
      <c r="G92" s="82">
        <f t="shared" ref="G92" si="42">G93+G94+G95+G96</f>
        <v>0</v>
      </c>
      <c r="H92" s="82">
        <f t="shared" ref="H92" si="43">H93+H94+H95+H96</f>
        <v>0</v>
      </c>
      <c r="I92" s="82">
        <f t="shared" ref="I92" si="44">I93+I94+I95+I96</f>
        <v>0</v>
      </c>
      <c r="J92" s="82">
        <f t="shared" ref="J92" si="45">J93+J94+J95+J96</f>
        <v>0</v>
      </c>
      <c r="K92" s="82">
        <f t="shared" ref="K92" si="46">K93+K94+K95+K96</f>
        <v>0</v>
      </c>
      <c r="L92" s="39"/>
    </row>
    <row r="93" spans="1:12" ht="53.4" hidden="1">
      <c r="A93" s="90"/>
      <c r="B93" s="80"/>
      <c r="C93" s="80"/>
      <c r="D93" s="72" t="s">
        <v>40</v>
      </c>
      <c r="E93" s="73">
        <f t="shared" si="25"/>
        <v>0</v>
      </c>
      <c r="F93" s="75">
        <v>0</v>
      </c>
      <c r="G93" s="75">
        <v>0</v>
      </c>
      <c r="H93" s="75">
        <v>0</v>
      </c>
      <c r="I93" s="75">
        <v>0</v>
      </c>
      <c r="J93" s="75">
        <v>0</v>
      </c>
      <c r="K93" s="75">
        <v>0</v>
      </c>
      <c r="L93" s="39"/>
    </row>
    <row r="94" spans="1:12" ht="66.599999999999994" hidden="1">
      <c r="A94" s="90"/>
      <c r="B94" s="80"/>
      <c r="C94" s="80"/>
      <c r="D94" s="72" t="s">
        <v>41</v>
      </c>
      <c r="E94" s="73">
        <f t="shared" si="25"/>
        <v>0</v>
      </c>
      <c r="F94" s="75">
        <v>0</v>
      </c>
      <c r="G94" s="75">
        <v>0</v>
      </c>
      <c r="H94" s="75">
        <v>0</v>
      </c>
      <c r="I94" s="75">
        <v>0</v>
      </c>
      <c r="J94" s="75">
        <v>0</v>
      </c>
      <c r="K94" s="75">
        <v>0</v>
      </c>
      <c r="L94" s="39"/>
    </row>
    <row r="95" spans="1:12" ht="53.4" hidden="1">
      <c r="A95" s="90"/>
      <c r="B95" s="80"/>
      <c r="C95" s="80"/>
      <c r="D95" s="72" t="s">
        <v>42</v>
      </c>
      <c r="E95" s="73">
        <f t="shared" si="25"/>
        <v>0</v>
      </c>
      <c r="F95" s="75">
        <v>0</v>
      </c>
      <c r="G95" s="75">
        <v>0</v>
      </c>
      <c r="H95" s="75">
        <v>0</v>
      </c>
      <c r="I95" s="75">
        <v>0</v>
      </c>
      <c r="J95" s="75">
        <v>0</v>
      </c>
      <c r="K95" s="75">
        <v>0</v>
      </c>
      <c r="L95" s="39"/>
    </row>
    <row r="96" spans="1:12" ht="66.599999999999994" hidden="1">
      <c r="A96" s="91"/>
      <c r="B96" s="81"/>
      <c r="C96" s="81"/>
      <c r="D96" s="72" t="s">
        <v>43</v>
      </c>
      <c r="E96" s="73">
        <f t="shared" si="25"/>
        <v>0</v>
      </c>
      <c r="F96" s="75">
        <v>0</v>
      </c>
      <c r="G96" s="75">
        <v>0</v>
      </c>
      <c r="H96" s="75">
        <v>0</v>
      </c>
      <c r="I96" s="75">
        <v>0</v>
      </c>
      <c r="J96" s="75">
        <v>0</v>
      </c>
      <c r="K96" s="75">
        <v>0</v>
      </c>
      <c r="L96" s="39"/>
    </row>
    <row r="97" spans="1:12" hidden="1">
      <c r="A97" s="89" t="s">
        <v>254</v>
      </c>
      <c r="B97" s="92" t="s">
        <v>127</v>
      </c>
      <c r="C97" s="79"/>
      <c r="D97" s="70" t="s">
        <v>45</v>
      </c>
      <c r="E97" s="73">
        <f t="shared" si="25"/>
        <v>0</v>
      </c>
      <c r="F97" s="82">
        <f>F98+F99+F100+F101</f>
        <v>0</v>
      </c>
      <c r="G97" s="82">
        <f t="shared" ref="G97:K97" si="47">G98+G99+G100+G101</f>
        <v>0</v>
      </c>
      <c r="H97" s="82">
        <f t="shared" si="47"/>
        <v>0</v>
      </c>
      <c r="I97" s="82">
        <f t="shared" si="47"/>
        <v>0</v>
      </c>
      <c r="J97" s="82">
        <f t="shared" si="47"/>
        <v>0</v>
      </c>
      <c r="K97" s="82">
        <f t="shared" si="47"/>
        <v>0</v>
      </c>
      <c r="L97" s="39"/>
    </row>
    <row r="98" spans="1:12" ht="53.4" hidden="1">
      <c r="A98" s="90"/>
      <c r="B98" s="80"/>
      <c r="C98" s="80"/>
      <c r="D98" s="72" t="s">
        <v>40</v>
      </c>
      <c r="E98" s="73">
        <f t="shared" si="25"/>
        <v>0</v>
      </c>
      <c r="F98" s="75">
        <v>0</v>
      </c>
      <c r="G98" s="75">
        <v>0</v>
      </c>
      <c r="H98" s="75">
        <v>0</v>
      </c>
      <c r="I98" s="75">
        <v>0</v>
      </c>
      <c r="J98" s="75">
        <v>0</v>
      </c>
      <c r="K98" s="75">
        <v>0</v>
      </c>
      <c r="L98" s="39"/>
    </row>
    <row r="99" spans="1:12" ht="66.599999999999994" hidden="1">
      <c r="A99" s="90"/>
      <c r="B99" s="80"/>
      <c r="C99" s="80"/>
      <c r="D99" s="72" t="s">
        <v>41</v>
      </c>
      <c r="E99" s="73">
        <f t="shared" si="25"/>
        <v>0</v>
      </c>
      <c r="F99" s="75">
        <v>0</v>
      </c>
      <c r="G99" s="75">
        <v>0</v>
      </c>
      <c r="H99" s="75">
        <v>0</v>
      </c>
      <c r="I99" s="75">
        <v>0</v>
      </c>
      <c r="J99" s="75">
        <v>0</v>
      </c>
      <c r="K99" s="75">
        <v>0</v>
      </c>
      <c r="L99" s="39"/>
    </row>
    <row r="100" spans="1:12" ht="53.4" hidden="1">
      <c r="A100" s="90"/>
      <c r="B100" s="80"/>
      <c r="C100" s="80"/>
      <c r="D100" s="72" t="s">
        <v>42</v>
      </c>
      <c r="E100" s="73">
        <f t="shared" si="25"/>
        <v>0</v>
      </c>
      <c r="F100" s="75">
        <v>0</v>
      </c>
      <c r="G100" s="75">
        <v>0</v>
      </c>
      <c r="H100" s="75">
        <v>0</v>
      </c>
      <c r="I100" s="75">
        <v>0</v>
      </c>
      <c r="J100" s="75">
        <v>0</v>
      </c>
      <c r="K100" s="75">
        <v>0</v>
      </c>
      <c r="L100" s="39"/>
    </row>
    <row r="101" spans="1:12" ht="66.599999999999994" hidden="1">
      <c r="A101" s="91"/>
      <c r="B101" s="81"/>
      <c r="C101" s="81"/>
      <c r="D101" s="72" t="s">
        <v>43</v>
      </c>
      <c r="E101" s="73">
        <f t="shared" si="25"/>
        <v>0</v>
      </c>
      <c r="F101" s="75">
        <v>0</v>
      </c>
      <c r="G101" s="75">
        <v>0</v>
      </c>
      <c r="H101" s="75">
        <v>0</v>
      </c>
      <c r="I101" s="75">
        <v>0</v>
      </c>
      <c r="J101" s="75">
        <v>0</v>
      </c>
      <c r="K101" s="75">
        <v>0</v>
      </c>
      <c r="L101" s="39"/>
    </row>
    <row r="102" spans="1:12" hidden="1">
      <c r="A102" s="89" t="s">
        <v>255</v>
      </c>
      <c r="B102" s="92" t="s">
        <v>113</v>
      </c>
      <c r="C102" s="79"/>
      <c r="D102" s="70" t="s">
        <v>45</v>
      </c>
      <c r="E102" s="73">
        <f t="shared" si="25"/>
        <v>0</v>
      </c>
      <c r="F102" s="82">
        <f>F103+F104+F105+F106</f>
        <v>0</v>
      </c>
      <c r="G102" s="82">
        <f t="shared" ref="G102:K102" si="48">G103+G104+G105+G106</f>
        <v>0</v>
      </c>
      <c r="H102" s="82">
        <f t="shared" si="48"/>
        <v>0</v>
      </c>
      <c r="I102" s="82">
        <f t="shared" si="48"/>
        <v>0</v>
      </c>
      <c r="J102" s="82">
        <f t="shared" si="48"/>
        <v>0</v>
      </c>
      <c r="K102" s="82">
        <f t="shared" si="48"/>
        <v>0</v>
      </c>
      <c r="L102" s="39"/>
    </row>
    <row r="103" spans="1:12" ht="53.4" hidden="1">
      <c r="A103" s="90"/>
      <c r="B103" s="80"/>
      <c r="C103" s="80"/>
      <c r="D103" s="72" t="s">
        <v>40</v>
      </c>
      <c r="E103" s="73">
        <f t="shared" si="25"/>
        <v>0</v>
      </c>
      <c r="F103" s="75">
        <v>0</v>
      </c>
      <c r="G103" s="75">
        <v>0</v>
      </c>
      <c r="H103" s="75">
        <v>0</v>
      </c>
      <c r="I103" s="75">
        <v>0</v>
      </c>
      <c r="J103" s="75">
        <v>0</v>
      </c>
      <c r="K103" s="75">
        <v>0</v>
      </c>
      <c r="L103" s="39"/>
    </row>
    <row r="104" spans="1:12" ht="66.599999999999994" hidden="1">
      <c r="A104" s="90"/>
      <c r="B104" s="80"/>
      <c r="C104" s="80"/>
      <c r="D104" s="72" t="s">
        <v>41</v>
      </c>
      <c r="E104" s="73">
        <f t="shared" si="25"/>
        <v>0</v>
      </c>
      <c r="F104" s="75">
        <v>0</v>
      </c>
      <c r="G104" s="75">
        <v>0</v>
      </c>
      <c r="H104" s="75">
        <v>0</v>
      </c>
      <c r="I104" s="75">
        <v>0</v>
      </c>
      <c r="J104" s="75">
        <v>0</v>
      </c>
      <c r="K104" s="75">
        <v>0</v>
      </c>
      <c r="L104" s="39"/>
    </row>
    <row r="105" spans="1:12" ht="53.4" hidden="1">
      <c r="A105" s="90"/>
      <c r="B105" s="80"/>
      <c r="C105" s="80"/>
      <c r="D105" s="72" t="s">
        <v>42</v>
      </c>
      <c r="E105" s="73">
        <f t="shared" si="25"/>
        <v>0</v>
      </c>
      <c r="F105" s="75">
        <v>0</v>
      </c>
      <c r="G105" s="75">
        <v>0</v>
      </c>
      <c r="H105" s="75">
        <v>0</v>
      </c>
      <c r="I105" s="75">
        <v>0</v>
      </c>
      <c r="J105" s="75">
        <v>0</v>
      </c>
      <c r="K105" s="75">
        <v>0</v>
      </c>
      <c r="L105" s="39"/>
    </row>
    <row r="106" spans="1:12" ht="66.599999999999994" hidden="1">
      <c r="A106" s="91"/>
      <c r="B106" s="81"/>
      <c r="C106" s="81"/>
      <c r="D106" s="72" t="s">
        <v>43</v>
      </c>
      <c r="E106" s="73">
        <f t="shared" si="25"/>
        <v>0</v>
      </c>
      <c r="F106" s="75">
        <v>0</v>
      </c>
      <c r="G106" s="75">
        <v>0</v>
      </c>
      <c r="H106" s="75">
        <v>0</v>
      </c>
      <c r="I106" s="75">
        <v>0</v>
      </c>
      <c r="J106" s="75">
        <v>0</v>
      </c>
      <c r="K106" s="75">
        <v>0</v>
      </c>
      <c r="L106" s="39"/>
    </row>
    <row r="107" spans="1:12" ht="15.6" hidden="1" customHeight="1">
      <c r="A107" s="89" t="s">
        <v>112</v>
      </c>
      <c r="B107" s="92" t="s">
        <v>114</v>
      </c>
      <c r="C107" s="79"/>
      <c r="D107" s="70" t="s">
        <v>45</v>
      </c>
      <c r="E107" s="73">
        <f t="shared" si="25"/>
        <v>0</v>
      </c>
      <c r="F107" s="82">
        <f>F108+F109+F110+F111</f>
        <v>0</v>
      </c>
      <c r="G107" s="82">
        <f t="shared" ref="G107:K107" si="49">G108+G109+G110+G111</f>
        <v>0</v>
      </c>
      <c r="H107" s="82">
        <f t="shared" si="49"/>
        <v>0</v>
      </c>
      <c r="I107" s="82">
        <f t="shared" si="49"/>
        <v>0</v>
      </c>
      <c r="J107" s="82">
        <f t="shared" si="49"/>
        <v>0</v>
      </c>
      <c r="K107" s="82">
        <f t="shared" si="49"/>
        <v>0</v>
      </c>
      <c r="L107" s="39"/>
    </row>
    <row r="108" spans="1:12" ht="53.4" hidden="1">
      <c r="A108" s="90"/>
      <c r="B108" s="80"/>
      <c r="C108" s="80"/>
      <c r="D108" s="72" t="s">
        <v>40</v>
      </c>
      <c r="E108" s="73">
        <f t="shared" si="25"/>
        <v>0</v>
      </c>
      <c r="F108" s="75">
        <v>0</v>
      </c>
      <c r="G108" s="75">
        <v>0</v>
      </c>
      <c r="H108" s="75">
        <v>0</v>
      </c>
      <c r="I108" s="75">
        <v>0</v>
      </c>
      <c r="J108" s="75">
        <v>0</v>
      </c>
      <c r="K108" s="75">
        <v>0</v>
      </c>
      <c r="L108" s="39"/>
    </row>
    <row r="109" spans="1:12" ht="66.599999999999994" hidden="1">
      <c r="A109" s="90"/>
      <c r="B109" s="80"/>
      <c r="C109" s="80"/>
      <c r="D109" s="72" t="s">
        <v>41</v>
      </c>
      <c r="E109" s="73">
        <f t="shared" si="25"/>
        <v>0</v>
      </c>
      <c r="F109" s="75">
        <v>0</v>
      </c>
      <c r="G109" s="75">
        <v>0</v>
      </c>
      <c r="H109" s="75">
        <v>0</v>
      </c>
      <c r="I109" s="75">
        <v>0</v>
      </c>
      <c r="J109" s="75">
        <v>0</v>
      </c>
      <c r="K109" s="75">
        <v>0</v>
      </c>
      <c r="L109" s="39"/>
    </row>
    <row r="110" spans="1:12" ht="53.4" hidden="1">
      <c r="A110" s="90"/>
      <c r="B110" s="80"/>
      <c r="C110" s="80"/>
      <c r="D110" s="72" t="s">
        <v>42</v>
      </c>
      <c r="E110" s="73">
        <f t="shared" si="25"/>
        <v>0</v>
      </c>
      <c r="F110" s="75">
        <v>0</v>
      </c>
      <c r="G110" s="75">
        <v>0</v>
      </c>
      <c r="H110" s="75">
        <v>0</v>
      </c>
      <c r="I110" s="75">
        <v>0</v>
      </c>
      <c r="J110" s="75">
        <v>0</v>
      </c>
      <c r="K110" s="75">
        <v>0</v>
      </c>
      <c r="L110" s="39"/>
    </row>
    <row r="111" spans="1:12" ht="66.599999999999994" hidden="1">
      <c r="A111" s="91"/>
      <c r="B111" s="81"/>
      <c r="C111" s="81"/>
      <c r="D111" s="72" t="s">
        <v>43</v>
      </c>
      <c r="E111" s="73">
        <f t="shared" si="25"/>
        <v>0</v>
      </c>
      <c r="F111" s="75">
        <v>0</v>
      </c>
      <c r="G111" s="75">
        <v>0</v>
      </c>
      <c r="H111" s="75">
        <v>0</v>
      </c>
      <c r="I111" s="75">
        <v>0</v>
      </c>
      <c r="J111" s="75">
        <v>0</v>
      </c>
      <c r="K111" s="75">
        <v>0</v>
      </c>
      <c r="L111" s="39"/>
    </row>
    <row r="112" spans="1:12" hidden="1">
      <c r="A112" s="89" t="s">
        <v>256</v>
      </c>
      <c r="B112" s="92" t="s">
        <v>126</v>
      </c>
      <c r="C112" s="79"/>
      <c r="D112" s="70" t="s">
        <v>45</v>
      </c>
      <c r="E112" s="73">
        <f t="shared" si="25"/>
        <v>0</v>
      </c>
      <c r="F112" s="82">
        <f>F113+F114+F115+F116</f>
        <v>0</v>
      </c>
      <c r="G112" s="82">
        <f t="shared" ref="G112:K112" si="50">G113+G114+G115+G116</f>
        <v>0</v>
      </c>
      <c r="H112" s="82">
        <f t="shared" si="50"/>
        <v>0</v>
      </c>
      <c r="I112" s="82">
        <f t="shared" si="50"/>
        <v>0</v>
      </c>
      <c r="J112" s="82">
        <f t="shared" si="50"/>
        <v>0</v>
      </c>
      <c r="K112" s="82">
        <f t="shared" si="50"/>
        <v>0</v>
      </c>
      <c r="L112" s="39"/>
    </row>
    <row r="113" spans="1:12" ht="53.4" hidden="1">
      <c r="A113" s="90"/>
      <c r="B113" s="80"/>
      <c r="C113" s="80"/>
      <c r="D113" s="72" t="s">
        <v>40</v>
      </c>
      <c r="E113" s="73">
        <f t="shared" si="25"/>
        <v>0</v>
      </c>
      <c r="F113" s="75">
        <v>0</v>
      </c>
      <c r="G113" s="75">
        <v>0</v>
      </c>
      <c r="H113" s="75">
        <v>0</v>
      </c>
      <c r="I113" s="75">
        <v>0</v>
      </c>
      <c r="J113" s="75">
        <v>0</v>
      </c>
      <c r="K113" s="75">
        <v>0</v>
      </c>
      <c r="L113" s="39"/>
    </row>
    <row r="114" spans="1:12" ht="66.599999999999994" hidden="1">
      <c r="A114" s="90"/>
      <c r="B114" s="80"/>
      <c r="C114" s="80"/>
      <c r="D114" s="72" t="s">
        <v>41</v>
      </c>
      <c r="E114" s="73">
        <f t="shared" si="25"/>
        <v>0</v>
      </c>
      <c r="F114" s="75">
        <v>0</v>
      </c>
      <c r="G114" s="75">
        <v>0</v>
      </c>
      <c r="H114" s="75">
        <v>0</v>
      </c>
      <c r="I114" s="75">
        <v>0</v>
      </c>
      <c r="J114" s="75">
        <v>0</v>
      </c>
      <c r="K114" s="75">
        <v>0</v>
      </c>
      <c r="L114" s="39"/>
    </row>
    <row r="115" spans="1:12" ht="53.4" hidden="1">
      <c r="A115" s="90"/>
      <c r="B115" s="80"/>
      <c r="C115" s="80"/>
      <c r="D115" s="72" t="s">
        <v>42</v>
      </c>
      <c r="E115" s="73">
        <f t="shared" si="25"/>
        <v>0</v>
      </c>
      <c r="F115" s="75">
        <v>0</v>
      </c>
      <c r="G115" s="75">
        <v>0</v>
      </c>
      <c r="H115" s="75">
        <v>0</v>
      </c>
      <c r="I115" s="75">
        <v>0</v>
      </c>
      <c r="J115" s="75">
        <v>0</v>
      </c>
      <c r="K115" s="75">
        <v>0</v>
      </c>
      <c r="L115" s="39"/>
    </row>
    <row r="116" spans="1:12" ht="66.599999999999994" hidden="1">
      <c r="A116" s="91"/>
      <c r="B116" s="81"/>
      <c r="C116" s="81"/>
      <c r="D116" s="72" t="s">
        <v>43</v>
      </c>
      <c r="E116" s="73">
        <f t="shared" ref="E116:E179" si="51">F116+G116+H116+I116+J116+K116</f>
        <v>0</v>
      </c>
      <c r="F116" s="75">
        <v>0</v>
      </c>
      <c r="G116" s="75">
        <v>0</v>
      </c>
      <c r="H116" s="75">
        <v>0</v>
      </c>
      <c r="I116" s="75">
        <v>0</v>
      </c>
      <c r="J116" s="75">
        <v>0</v>
      </c>
      <c r="K116" s="75">
        <v>0</v>
      </c>
      <c r="L116" s="39"/>
    </row>
    <row r="117" spans="1:12" hidden="1">
      <c r="A117" s="89" t="s">
        <v>257</v>
      </c>
      <c r="B117" s="92" t="s">
        <v>129</v>
      </c>
      <c r="C117" s="79"/>
      <c r="D117" s="70" t="s">
        <v>45</v>
      </c>
      <c r="E117" s="73">
        <f t="shared" si="51"/>
        <v>0</v>
      </c>
      <c r="F117" s="82">
        <f>F118+F119+F120+F121</f>
        <v>0</v>
      </c>
      <c r="G117" s="82">
        <f t="shared" ref="G117:K117" si="52">G118+G119+G120+G121</f>
        <v>0</v>
      </c>
      <c r="H117" s="82">
        <f t="shared" si="52"/>
        <v>0</v>
      </c>
      <c r="I117" s="82">
        <f t="shared" si="52"/>
        <v>0</v>
      </c>
      <c r="J117" s="82">
        <f t="shared" si="52"/>
        <v>0</v>
      </c>
      <c r="K117" s="82">
        <f t="shared" si="52"/>
        <v>0</v>
      </c>
      <c r="L117" s="39"/>
    </row>
    <row r="118" spans="1:12" ht="53.4" hidden="1">
      <c r="A118" s="90"/>
      <c r="B118" s="80"/>
      <c r="C118" s="80"/>
      <c r="D118" s="72" t="s">
        <v>40</v>
      </c>
      <c r="E118" s="73">
        <f t="shared" si="51"/>
        <v>0</v>
      </c>
      <c r="F118" s="75">
        <v>0</v>
      </c>
      <c r="G118" s="75">
        <v>0</v>
      </c>
      <c r="H118" s="75">
        <v>0</v>
      </c>
      <c r="I118" s="75">
        <v>0</v>
      </c>
      <c r="J118" s="75">
        <v>0</v>
      </c>
      <c r="K118" s="75">
        <v>0</v>
      </c>
      <c r="L118" s="39"/>
    </row>
    <row r="119" spans="1:12" ht="66.599999999999994" hidden="1">
      <c r="A119" s="90"/>
      <c r="B119" s="80"/>
      <c r="C119" s="80"/>
      <c r="D119" s="72" t="s">
        <v>41</v>
      </c>
      <c r="E119" s="73">
        <f t="shared" si="51"/>
        <v>0</v>
      </c>
      <c r="F119" s="75">
        <v>0</v>
      </c>
      <c r="G119" s="75">
        <v>0</v>
      </c>
      <c r="H119" s="75">
        <v>0</v>
      </c>
      <c r="I119" s="75">
        <v>0</v>
      </c>
      <c r="J119" s="75">
        <v>0</v>
      </c>
      <c r="K119" s="75">
        <v>0</v>
      </c>
      <c r="L119" s="39"/>
    </row>
    <row r="120" spans="1:12" ht="53.4" hidden="1">
      <c r="A120" s="90"/>
      <c r="B120" s="80"/>
      <c r="C120" s="80"/>
      <c r="D120" s="72" t="s">
        <v>42</v>
      </c>
      <c r="E120" s="73">
        <f t="shared" si="51"/>
        <v>0</v>
      </c>
      <c r="F120" s="75">
        <v>0</v>
      </c>
      <c r="G120" s="75">
        <v>0</v>
      </c>
      <c r="H120" s="75">
        <v>0</v>
      </c>
      <c r="I120" s="75">
        <v>0</v>
      </c>
      <c r="J120" s="75">
        <v>0</v>
      </c>
      <c r="K120" s="75">
        <v>0</v>
      </c>
      <c r="L120" s="39"/>
    </row>
    <row r="121" spans="1:12" ht="66.599999999999994" hidden="1">
      <c r="A121" s="91"/>
      <c r="B121" s="81"/>
      <c r="C121" s="81"/>
      <c r="D121" s="72" t="s">
        <v>43</v>
      </c>
      <c r="E121" s="73">
        <f t="shared" si="51"/>
        <v>0</v>
      </c>
      <c r="F121" s="75">
        <v>0</v>
      </c>
      <c r="G121" s="75">
        <v>0</v>
      </c>
      <c r="H121" s="75">
        <v>0</v>
      </c>
      <c r="I121" s="75">
        <v>0</v>
      </c>
      <c r="J121" s="75">
        <v>0</v>
      </c>
      <c r="K121" s="75">
        <v>0</v>
      </c>
      <c r="L121" s="39"/>
    </row>
    <row r="122" spans="1:12" ht="15.6" hidden="1" customHeight="1">
      <c r="A122" s="89" t="s">
        <v>258</v>
      </c>
      <c r="B122" s="92" t="s">
        <v>128</v>
      </c>
      <c r="C122" s="79"/>
      <c r="D122" s="70" t="s">
        <v>45</v>
      </c>
      <c r="E122" s="73">
        <f t="shared" si="51"/>
        <v>0</v>
      </c>
      <c r="F122" s="82">
        <f>F123+F124+F125+F126</f>
        <v>0</v>
      </c>
      <c r="G122" s="82">
        <f t="shared" ref="G122:K122" si="53">G123+G124+G125+G126</f>
        <v>0</v>
      </c>
      <c r="H122" s="82">
        <f t="shared" si="53"/>
        <v>0</v>
      </c>
      <c r="I122" s="82">
        <f t="shared" si="53"/>
        <v>0</v>
      </c>
      <c r="J122" s="82">
        <f t="shared" si="53"/>
        <v>0</v>
      </c>
      <c r="K122" s="82">
        <f t="shared" si="53"/>
        <v>0</v>
      </c>
      <c r="L122" s="39"/>
    </row>
    <row r="123" spans="1:12" ht="53.4" hidden="1">
      <c r="A123" s="90"/>
      <c r="B123" s="80"/>
      <c r="C123" s="80"/>
      <c r="D123" s="72" t="s">
        <v>40</v>
      </c>
      <c r="E123" s="73">
        <f t="shared" si="51"/>
        <v>0</v>
      </c>
      <c r="F123" s="75">
        <v>0</v>
      </c>
      <c r="G123" s="75">
        <v>0</v>
      </c>
      <c r="H123" s="75">
        <v>0</v>
      </c>
      <c r="I123" s="75">
        <v>0</v>
      </c>
      <c r="J123" s="75">
        <v>0</v>
      </c>
      <c r="K123" s="75">
        <v>0</v>
      </c>
      <c r="L123" s="39"/>
    </row>
    <row r="124" spans="1:12" ht="77.400000000000006" hidden="1" customHeight="1">
      <c r="A124" s="90"/>
      <c r="B124" s="80"/>
      <c r="C124" s="80"/>
      <c r="D124" s="72" t="s">
        <v>41</v>
      </c>
      <c r="E124" s="73">
        <f t="shared" si="51"/>
        <v>0</v>
      </c>
      <c r="F124" s="75">
        <v>0</v>
      </c>
      <c r="G124" s="75">
        <v>0</v>
      </c>
      <c r="H124" s="75">
        <v>0</v>
      </c>
      <c r="I124" s="75">
        <v>0</v>
      </c>
      <c r="J124" s="75">
        <v>0</v>
      </c>
      <c r="K124" s="75">
        <v>0</v>
      </c>
      <c r="L124" s="39"/>
    </row>
    <row r="125" spans="1:12" ht="53.4" hidden="1">
      <c r="A125" s="90"/>
      <c r="B125" s="80"/>
      <c r="C125" s="80"/>
      <c r="D125" s="72" t="s">
        <v>42</v>
      </c>
      <c r="E125" s="73">
        <f t="shared" si="51"/>
        <v>0</v>
      </c>
      <c r="F125" s="75">
        <v>0</v>
      </c>
      <c r="G125" s="75">
        <v>0</v>
      </c>
      <c r="H125" s="75">
        <v>0</v>
      </c>
      <c r="I125" s="75">
        <v>0</v>
      </c>
      <c r="J125" s="75">
        <v>0</v>
      </c>
      <c r="K125" s="75">
        <v>0</v>
      </c>
      <c r="L125" s="39"/>
    </row>
    <row r="126" spans="1:12" ht="66.599999999999994" hidden="1">
      <c r="A126" s="91"/>
      <c r="B126" s="81"/>
      <c r="C126" s="81"/>
      <c r="D126" s="72" t="s">
        <v>43</v>
      </c>
      <c r="E126" s="73">
        <f t="shared" si="51"/>
        <v>0</v>
      </c>
      <c r="F126" s="75">
        <v>0</v>
      </c>
      <c r="G126" s="75">
        <v>0</v>
      </c>
      <c r="H126" s="75">
        <v>0</v>
      </c>
      <c r="I126" s="75">
        <v>0</v>
      </c>
      <c r="J126" s="75">
        <v>0</v>
      </c>
      <c r="K126" s="75">
        <v>0</v>
      </c>
      <c r="L126" s="39"/>
    </row>
    <row r="127" spans="1:12" hidden="1">
      <c r="A127" s="89" t="s">
        <v>259</v>
      </c>
      <c r="B127" s="92" t="s">
        <v>130</v>
      </c>
      <c r="C127" s="79"/>
      <c r="D127" s="70" t="s">
        <v>45</v>
      </c>
      <c r="E127" s="73">
        <f t="shared" si="51"/>
        <v>0</v>
      </c>
      <c r="F127" s="82">
        <f>F128+F129+F130+F131</f>
        <v>0</v>
      </c>
      <c r="G127" s="82">
        <f t="shared" ref="G127:K127" si="54">G128+G129+G130+G131</f>
        <v>0</v>
      </c>
      <c r="H127" s="82">
        <f t="shared" si="54"/>
        <v>0</v>
      </c>
      <c r="I127" s="82">
        <f t="shared" si="54"/>
        <v>0</v>
      </c>
      <c r="J127" s="82">
        <f t="shared" si="54"/>
        <v>0</v>
      </c>
      <c r="K127" s="82">
        <f t="shared" si="54"/>
        <v>0</v>
      </c>
      <c r="L127" s="39"/>
    </row>
    <row r="128" spans="1:12" ht="15.6" hidden="1" customHeight="1">
      <c r="A128" s="90"/>
      <c r="B128" s="80"/>
      <c r="C128" s="80"/>
      <c r="D128" s="72" t="s">
        <v>40</v>
      </c>
      <c r="E128" s="73">
        <f t="shared" si="51"/>
        <v>0</v>
      </c>
      <c r="F128" s="75">
        <v>0</v>
      </c>
      <c r="G128" s="75">
        <v>0</v>
      </c>
      <c r="H128" s="75">
        <v>0</v>
      </c>
      <c r="I128" s="75">
        <v>0</v>
      </c>
      <c r="J128" s="75">
        <v>0</v>
      </c>
      <c r="K128" s="75">
        <v>0</v>
      </c>
      <c r="L128" s="39"/>
    </row>
    <row r="129" spans="1:12" ht="79.2" hidden="1" customHeight="1">
      <c r="A129" s="90"/>
      <c r="B129" s="80"/>
      <c r="C129" s="80"/>
      <c r="D129" s="72" t="s">
        <v>41</v>
      </c>
      <c r="E129" s="73">
        <f t="shared" si="51"/>
        <v>0</v>
      </c>
      <c r="F129" s="75">
        <v>0</v>
      </c>
      <c r="G129" s="75">
        <v>0</v>
      </c>
      <c r="H129" s="75">
        <v>0</v>
      </c>
      <c r="I129" s="75">
        <v>0</v>
      </c>
      <c r="J129" s="75">
        <v>0</v>
      </c>
      <c r="K129" s="75">
        <v>0</v>
      </c>
      <c r="L129" s="39"/>
    </row>
    <row r="130" spans="1:12" ht="53.4" hidden="1">
      <c r="A130" s="90"/>
      <c r="B130" s="80"/>
      <c r="C130" s="80"/>
      <c r="D130" s="72" t="s">
        <v>42</v>
      </c>
      <c r="E130" s="73">
        <f t="shared" si="51"/>
        <v>0</v>
      </c>
      <c r="F130" s="75">
        <v>0</v>
      </c>
      <c r="G130" s="75">
        <v>0</v>
      </c>
      <c r="H130" s="75">
        <v>0</v>
      </c>
      <c r="I130" s="75">
        <v>0</v>
      </c>
      <c r="J130" s="75">
        <v>0</v>
      </c>
      <c r="K130" s="75">
        <v>0</v>
      </c>
      <c r="L130" s="39"/>
    </row>
    <row r="131" spans="1:12" ht="66.599999999999994" hidden="1">
      <c r="A131" s="91"/>
      <c r="B131" s="81"/>
      <c r="C131" s="81"/>
      <c r="D131" s="72" t="s">
        <v>43</v>
      </c>
      <c r="E131" s="73">
        <f t="shared" si="51"/>
        <v>0</v>
      </c>
      <c r="F131" s="75">
        <v>0</v>
      </c>
      <c r="G131" s="75">
        <v>0</v>
      </c>
      <c r="H131" s="75">
        <v>0</v>
      </c>
      <c r="I131" s="75">
        <v>0</v>
      </c>
      <c r="J131" s="75">
        <v>0</v>
      </c>
      <c r="K131" s="75">
        <v>0</v>
      </c>
      <c r="L131" s="39"/>
    </row>
    <row r="132" spans="1:12" hidden="1">
      <c r="A132" s="89" t="s">
        <v>131</v>
      </c>
      <c r="B132" s="92" t="s">
        <v>134</v>
      </c>
      <c r="C132" s="79"/>
      <c r="D132" s="70" t="s">
        <v>45</v>
      </c>
      <c r="E132" s="73">
        <f t="shared" si="51"/>
        <v>0</v>
      </c>
      <c r="F132" s="82">
        <f>F133+F134+F135+F136</f>
        <v>0</v>
      </c>
      <c r="G132" s="82">
        <f t="shared" ref="G132:K132" si="55">G133+G134+G135+G136</f>
        <v>0</v>
      </c>
      <c r="H132" s="82">
        <f t="shared" si="55"/>
        <v>0</v>
      </c>
      <c r="I132" s="82">
        <f t="shared" si="55"/>
        <v>0</v>
      </c>
      <c r="J132" s="82">
        <f t="shared" si="55"/>
        <v>0</v>
      </c>
      <c r="K132" s="82">
        <f t="shared" si="55"/>
        <v>0</v>
      </c>
      <c r="L132" s="39"/>
    </row>
    <row r="133" spans="1:12" ht="15.6" hidden="1" customHeight="1">
      <c r="A133" s="90"/>
      <c r="B133" s="80"/>
      <c r="C133" s="80"/>
      <c r="D133" s="72" t="s">
        <v>40</v>
      </c>
      <c r="E133" s="73">
        <f t="shared" si="51"/>
        <v>0</v>
      </c>
      <c r="F133" s="75">
        <v>0</v>
      </c>
      <c r="G133" s="75">
        <v>0</v>
      </c>
      <c r="H133" s="75">
        <v>0</v>
      </c>
      <c r="I133" s="75">
        <v>0</v>
      </c>
      <c r="J133" s="75">
        <v>0</v>
      </c>
      <c r="K133" s="75">
        <v>0</v>
      </c>
      <c r="L133" s="39"/>
    </row>
    <row r="134" spans="1:12" ht="80.400000000000006" hidden="1" customHeight="1">
      <c r="A134" s="90"/>
      <c r="B134" s="80"/>
      <c r="C134" s="80"/>
      <c r="D134" s="72" t="s">
        <v>41</v>
      </c>
      <c r="E134" s="73">
        <f t="shared" si="51"/>
        <v>0</v>
      </c>
      <c r="F134" s="75">
        <v>0</v>
      </c>
      <c r="G134" s="75">
        <v>0</v>
      </c>
      <c r="H134" s="75">
        <v>0</v>
      </c>
      <c r="I134" s="75">
        <v>0</v>
      </c>
      <c r="J134" s="75">
        <v>0</v>
      </c>
      <c r="K134" s="75">
        <v>0</v>
      </c>
      <c r="L134" s="39"/>
    </row>
    <row r="135" spans="1:12" ht="53.4" hidden="1">
      <c r="A135" s="90"/>
      <c r="B135" s="80"/>
      <c r="C135" s="80"/>
      <c r="D135" s="72" t="s">
        <v>42</v>
      </c>
      <c r="E135" s="73">
        <f t="shared" si="51"/>
        <v>0</v>
      </c>
      <c r="F135" s="75">
        <v>0</v>
      </c>
      <c r="G135" s="75">
        <v>0</v>
      </c>
      <c r="H135" s="75">
        <v>0</v>
      </c>
      <c r="I135" s="75">
        <v>0</v>
      </c>
      <c r="J135" s="75">
        <v>0</v>
      </c>
      <c r="K135" s="75">
        <v>0</v>
      </c>
      <c r="L135" s="39"/>
    </row>
    <row r="136" spans="1:12" ht="66.599999999999994" hidden="1">
      <c r="A136" s="91"/>
      <c r="B136" s="81"/>
      <c r="C136" s="81"/>
      <c r="D136" s="72" t="s">
        <v>43</v>
      </c>
      <c r="E136" s="73">
        <f t="shared" si="51"/>
        <v>0</v>
      </c>
      <c r="F136" s="75">
        <v>0</v>
      </c>
      <c r="G136" s="75">
        <v>0</v>
      </c>
      <c r="H136" s="75">
        <v>0</v>
      </c>
      <c r="I136" s="75">
        <v>0</v>
      </c>
      <c r="J136" s="75">
        <v>0</v>
      </c>
      <c r="K136" s="75">
        <v>0</v>
      </c>
      <c r="L136" s="39"/>
    </row>
    <row r="137" spans="1:12" hidden="1">
      <c r="A137" s="89" t="s">
        <v>132</v>
      </c>
      <c r="B137" s="92" t="s">
        <v>135</v>
      </c>
      <c r="C137" s="79"/>
      <c r="D137" s="70" t="s">
        <v>45</v>
      </c>
      <c r="E137" s="73">
        <f t="shared" si="51"/>
        <v>1000</v>
      </c>
      <c r="F137" s="82">
        <f t="shared" ref="F137:K137" si="56">F138+F139+F140+F141</f>
        <v>0</v>
      </c>
      <c r="G137" s="82">
        <f t="shared" si="56"/>
        <v>0</v>
      </c>
      <c r="H137" s="82">
        <f t="shared" si="56"/>
        <v>0</v>
      </c>
      <c r="I137" s="82">
        <f t="shared" si="56"/>
        <v>0</v>
      </c>
      <c r="J137" s="82">
        <f t="shared" si="56"/>
        <v>1000</v>
      </c>
      <c r="K137" s="82">
        <f t="shared" si="56"/>
        <v>0</v>
      </c>
      <c r="L137" s="39"/>
    </row>
    <row r="138" spans="1:12" ht="53.4" hidden="1">
      <c r="A138" s="90"/>
      <c r="B138" s="80"/>
      <c r="C138" s="80"/>
      <c r="D138" s="72" t="s">
        <v>40</v>
      </c>
      <c r="E138" s="73">
        <f t="shared" si="51"/>
        <v>1000</v>
      </c>
      <c r="F138" s="75">
        <v>0</v>
      </c>
      <c r="G138" s="75">
        <v>0</v>
      </c>
      <c r="H138" s="75">
        <v>0</v>
      </c>
      <c r="I138" s="75">
        <v>0</v>
      </c>
      <c r="J138" s="75">
        <v>1000</v>
      </c>
      <c r="K138" s="75">
        <v>0</v>
      </c>
      <c r="L138" s="39"/>
    </row>
    <row r="139" spans="1:12" ht="81" hidden="1" customHeight="1">
      <c r="A139" s="90"/>
      <c r="B139" s="80"/>
      <c r="C139" s="80"/>
      <c r="D139" s="72" t="s">
        <v>41</v>
      </c>
      <c r="E139" s="73">
        <f t="shared" si="51"/>
        <v>0</v>
      </c>
      <c r="F139" s="75">
        <v>0</v>
      </c>
      <c r="G139" s="75">
        <v>0</v>
      </c>
      <c r="H139" s="75">
        <v>0</v>
      </c>
      <c r="I139" s="75">
        <v>0</v>
      </c>
      <c r="J139" s="75">
        <v>0</v>
      </c>
      <c r="K139" s="75">
        <v>0</v>
      </c>
      <c r="L139" s="39"/>
    </row>
    <row r="140" spans="1:12" ht="53.4" hidden="1">
      <c r="A140" s="90"/>
      <c r="B140" s="80"/>
      <c r="C140" s="80"/>
      <c r="D140" s="72" t="s">
        <v>42</v>
      </c>
      <c r="E140" s="73">
        <f t="shared" si="51"/>
        <v>0</v>
      </c>
      <c r="F140" s="75">
        <v>0</v>
      </c>
      <c r="G140" s="75">
        <v>0</v>
      </c>
      <c r="H140" s="75">
        <v>0</v>
      </c>
      <c r="I140" s="75">
        <v>0</v>
      </c>
      <c r="J140" s="75">
        <v>0</v>
      </c>
      <c r="K140" s="75">
        <v>0</v>
      </c>
      <c r="L140" s="39"/>
    </row>
    <row r="141" spans="1:12" ht="66.599999999999994" hidden="1">
      <c r="A141" s="91"/>
      <c r="B141" s="81"/>
      <c r="C141" s="81"/>
      <c r="D141" s="72" t="s">
        <v>43</v>
      </c>
      <c r="E141" s="73">
        <f t="shared" si="51"/>
        <v>0</v>
      </c>
      <c r="F141" s="75">
        <v>0</v>
      </c>
      <c r="G141" s="75">
        <v>0</v>
      </c>
      <c r="H141" s="75">
        <v>0</v>
      </c>
      <c r="I141" s="75">
        <v>0</v>
      </c>
      <c r="J141" s="75">
        <v>0</v>
      </c>
      <c r="K141" s="75">
        <v>0</v>
      </c>
      <c r="L141" s="39"/>
    </row>
    <row r="142" spans="1:12" hidden="1">
      <c r="A142" s="89" t="s">
        <v>133</v>
      </c>
      <c r="B142" s="92" t="s">
        <v>136</v>
      </c>
      <c r="C142" s="79"/>
      <c r="D142" s="70" t="s">
        <v>45</v>
      </c>
      <c r="E142" s="73">
        <f t="shared" si="51"/>
        <v>0</v>
      </c>
      <c r="F142" s="82">
        <f>F143+F144+F145+F146</f>
        <v>0</v>
      </c>
      <c r="G142" s="82">
        <f t="shared" ref="G142:K142" si="57">G143+G144+G145+G146</f>
        <v>0</v>
      </c>
      <c r="H142" s="82">
        <f t="shared" si="57"/>
        <v>0</v>
      </c>
      <c r="I142" s="82">
        <f t="shared" si="57"/>
        <v>0</v>
      </c>
      <c r="J142" s="82">
        <f t="shared" si="57"/>
        <v>0</v>
      </c>
      <c r="K142" s="82">
        <f t="shared" si="57"/>
        <v>0</v>
      </c>
      <c r="L142" s="39"/>
    </row>
    <row r="143" spans="1:12" ht="53.4" hidden="1">
      <c r="A143" s="90"/>
      <c r="B143" s="80"/>
      <c r="C143" s="80"/>
      <c r="D143" s="72" t="s">
        <v>40</v>
      </c>
      <c r="E143" s="73">
        <f t="shared" si="51"/>
        <v>0</v>
      </c>
      <c r="F143" s="75">
        <v>0</v>
      </c>
      <c r="G143" s="75">
        <v>0</v>
      </c>
      <c r="H143" s="75">
        <v>0</v>
      </c>
      <c r="I143" s="75">
        <v>0</v>
      </c>
      <c r="J143" s="75">
        <v>0</v>
      </c>
      <c r="K143" s="75">
        <v>0</v>
      </c>
      <c r="L143" s="39"/>
    </row>
    <row r="144" spans="1:12" ht="66.599999999999994" hidden="1">
      <c r="A144" s="90"/>
      <c r="B144" s="80"/>
      <c r="C144" s="80"/>
      <c r="D144" s="72" t="s">
        <v>41</v>
      </c>
      <c r="E144" s="73">
        <f t="shared" si="51"/>
        <v>0</v>
      </c>
      <c r="F144" s="75">
        <v>0</v>
      </c>
      <c r="G144" s="75">
        <v>0</v>
      </c>
      <c r="H144" s="75">
        <v>0</v>
      </c>
      <c r="I144" s="75">
        <v>0</v>
      </c>
      <c r="J144" s="75">
        <v>0</v>
      </c>
      <c r="K144" s="75">
        <v>0</v>
      </c>
      <c r="L144" s="39"/>
    </row>
    <row r="145" spans="1:12" ht="53.4" hidden="1">
      <c r="A145" s="90"/>
      <c r="B145" s="80"/>
      <c r="C145" s="80"/>
      <c r="D145" s="72" t="s">
        <v>42</v>
      </c>
      <c r="E145" s="73">
        <f t="shared" si="51"/>
        <v>0</v>
      </c>
      <c r="F145" s="75">
        <v>0</v>
      </c>
      <c r="G145" s="75">
        <v>0</v>
      </c>
      <c r="H145" s="75">
        <v>0</v>
      </c>
      <c r="I145" s="75">
        <v>0</v>
      </c>
      <c r="J145" s="75">
        <v>0</v>
      </c>
      <c r="K145" s="75">
        <v>0</v>
      </c>
      <c r="L145" s="39"/>
    </row>
    <row r="146" spans="1:12" ht="66.599999999999994" hidden="1">
      <c r="A146" s="91"/>
      <c r="B146" s="81"/>
      <c r="C146" s="81"/>
      <c r="D146" s="72" t="s">
        <v>43</v>
      </c>
      <c r="E146" s="73">
        <f t="shared" si="51"/>
        <v>0</v>
      </c>
      <c r="F146" s="75">
        <v>0</v>
      </c>
      <c r="G146" s="75">
        <v>0</v>
      </c>
      <c r="H146" s="75">
        <v>0</v>
      </c>
      <c r="I146" s="75">
        <v>0</v>
      </c>
      <c r="J146" s="75">
        <v>0</v>
      </c>
      <c r="K146" s="75">
        <v>0</v>
      </c>
      <c r="L146" s="39"/>
    </row>
    <row r="147" spans="1:12" ht="15.6" customHeight="1">
      <c r="A147" s="89" t="s">
        <v>279</v>
      </c>
      <c r="B147" s="92" t="s">
        <v>280</v>
      </c>
      <c r="C147" s="79"/>
      <c r="D147" s="70" t="s">
        <v>45</v>
      </c>
      <c r="E147" s="73">
        <f t="shared" si="51"/>
        <v>0</v>
      </c>
      <c r="F147" s="82">
        <f>F148+F149+F150+F151</f>
        <v>0</v>
      </c>
      <c r="G147" s="82">
        <f t="shared" ref="G147:J147" si="58">G148+G149+G150+G151</f>
        <v>0</v>
      </c>
      <c r="H147" s="82">
        <f t="shared" si="58"/>
        <v>0</v>
      </c>
      <c r="I147" s="82">
        <f t="shared" si="58"/>
        <v>0</v>
      </c>
      <c r="J147" s="82">
        <f t="shared" si="58"/>
        <v>0</v>
      </c>
      <c r="K147" s="82">
        <f>K148+K149+K150+K151</f>
        <v>0</v>
      </c>
      <c r="L147" s="39"/>
    </row>
    <row r="148" spans="1:12" ht="53.4">
      <c r="A148" s="90"/>
      <c r="B148" s="93"/>
      <c r="C148" s="80"/>
      <c r="D148" s="72" t="s">
        <v>40</v>
      </c>
      <c r="E148" s="73">
        <f t="shared" si="51"/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39"/>
    </row>
    <row r="149" spans="1:12" ht="80.400000000000006" customHeight="1">
      <c r="A149" s="90"/>
      <c r="B149" s="93"/>
      <c r="C149" s="80"/>
      <c r="D149" s="72" t="s">
        <v>41</v>
      </c>
      <c r="E149" s="73">
        <f t="shared" si="51"/>
        <v>0</v>
      </c>
      <c r="F149" s="75">
        <v>0</v>
      </c>
      <c r="G149" s="75">
        <v>0</v>
      </c>
      <c r="H149" s="75">
        <v>0</v>
      </c>
      <c r="I149" s="75">
        <v>0</v>
      </c>
      <c r="J149" s="75">
        <v>0</v>
      </c>
      <c r="K149" s="75">
        <v>0</v>
      </c>
      <c r="L149" s="39"/>
    </row>
    <row r="150" spans="1:12" ht="53.4">
      <c r="A150" s="90"/>
      <c r="B150" s="93"/>
      <c r="C150" s="80"/>
      <c r="D150" s="72" t="s">
        <v>42</v>
      </c>
      <c r="E150" s="73">
        <f t="shared" si="51"/>
        <v>0</v>
      </c>
      <c r="F150" s="75">
        <v>0</v>
      </c>
      <c r="G150" s="75">
        <v>0</v>
      </c>
      <c r="H150" s="75">
        <v>0</v>
      </c>
      <c r="I150" s="75">
        <v>0</v>
      </c>
      <c r="J150" s="75">
        <v>0</v>
      </c>
      <c r="K150" s="75">
        <v>0</v>
      </c>
      <c r="L150" s="39"/>
    </row>
    <row r="151" spans="1:12" ht="66.599999999999994">
      <c r="A151" s="91"/>
      <c r="B151" s="94"/>
      <c r="C151" s="81"/>
      <c r="D151" s="72" t="s">
        <v>43</v>
      </c>
      <c r="E151" s="73">
        <f t="shared" si="51"/>
        <v>0</v>
      </c>
      <c r="F151" s="75">
        <v>0</v>
      </c>
      <c r="G151" s="75">
        <v>0</v>
      </c>
      <c r="H151" s="75">
        <v>0</v>
      </c>
      <c r="I151" s="75">
        <v>0</v>
      </c>
      <c r="J151" s="75">
        <v>0</v>
      </c>
      <c r="K151" s="75">
        <v>0</v>
      </c>
      <c r="L151" s="39"/>
    </row>
    <row r="152" spans="1:12" hidden="1">
      <c r="A152" s="89" t="s">
        <v>82</v>
      </c>
      <c r="B152" s="79" t="s">
        <v>84</v>
      </c>
      <c r="C152" s="79"/>
      <c r="D152" s="70" t="s">
        <v>45</v>
      </c>
      <c r="E152" s="73">
        <f t="shared" si="51"/>
        <v>2750</v>
      </c>
      <c r="F152" s="71">
        <f>F153+F154+F155+F156</f>
        <v>0</v>
      </c>
      <c r="G152" s="71">
        <f t="shared" ref="G152:K152" si="59">G157+G162+G167+G172+G177+G182+G187+G192+G197</f>
        <v>800</v>
      </c>
      <c r="H152" s="71">
        <f t="shared" si="59"/>
        <v>600</v>
      </c>
      <c r="I152" s="71">
        <f t="shared" si="59"/>
        <v>750</v>
      </c>
      <c r="J152" s="71">
        <f t="shared" si="59"/>
        <v>350</v>
      </c>
      <c r="K152" s="71">
        <f t="shared" si="59"/>
        <v>250</v>
      </c>
      <c r="L152" s="39"/>
    </row>
    <row r="153" spans="1:12" ht="53.4" hidden="1">
      <c r="A153" s="90"/>
      <c r="B153" s="80"/>
      <c r="C153" s="80"/>
      <c r="D153" s="72" t="s">
        <v>40</v>
      </c>
      <c r="E153" s="73">
        <f t="shared" si="51"/>
        <v>2750</v>
      </c>
      <c r="F153" s="75">
        <v>0</v>
      </c>
      <c r="G153" s="75">
        <f t="shared" ref="G153:K153" si="60">G158+G163+G168+G173+G178+G183+G188+G193+G198</f>
        <v>800</v>
      </c>
      <c r="H153" s="75">
        <f t="shared" si="60"/>
        <v>600</v>
      </c>
      <c r="I153" s="75">
        <f t="shared" si="60"/>
        <v>750</v>
      </c>
      <c r="J153" s="75">
        <f t="shared" si="60"/>
        <v>350</v>
      </c>
      <c r="K153" s="75">
        <f t="shared" si="60"/>
        <v>250</v>
      </c>
      <c r="L153" s="39"/>
    </row>
    <row r="154" spans="1:12" ht="66.599999999999994" hidden="1">
      <c r="A154" s="90"/>
      <c r="B154" s="80"/>
      <c r="C154" s="80"/>
      <c r="D154" s="72" t="s">
        <v>41</v>
      </c>
      <c r="E154" s="73">
        <f t="shared" si="51"/>
        <v>0</v>
      </c>
      <c r="F154" s="75">
        <f>F159+F164+F169+F174+F179+F184+F189+F194+F199</f>
        <v>0</v>
      </c>
      <c r="G154" s="75">
        <f t="shared" ref="G154:K154" si="61">G159+G164+G169+G174+G179+G184+G189+G194+G199</f>
        <v>0</v>
      </c>
      <c r="H154" s="75">
        <f t="shared" si="61"/>
        <v>0</v>
      </c>
      <c r="I154" s="75">
        <f t="shared" si="61"/>
        <v>0</v>
      </c>
      <c r="J154" s="75">
        <f t="shared" si="61"/>
        <v>0</v>
      </c>
      <c r="K154" s="75">
        <f t="shared" si="61"/>
        <v>0</v>
      </c>
      <c r="L154" s="39"/>
    </row>
    <row r="155" spans="1:12" ht="53.4" hidden="1">
      <c r="A155" s="90"/>
      <c r="B155" s="80"/>
      <c r="C155" s="80"/>
      <c r="D155" s="72" t="s">
        <v>42</v>
      </c>
      <c r="E155" s="73">
        <f t="shared" si="51"/>
        <v>0</v>
      </c>
      <c r="F155" s="75">
        <f>F160+F165+F170+F175+F180+F185+F190+F195+F200</f>
        <v>0</v>
      </c>
      <c r="G155" s="75">
        <f t="shared" ref="G155:K155" si="62">G160+G165+G170+G175+G180+G185+G190+G195+G200</f>
        <v>0</v>
      </c>
      <c r="H155" s="75">
        <f t="shared" si="62"/>
        <v>0</v>
      </c>
      <c r="I155" s="75">
        <f t="shared" si="62"/>
        <v>0</v>
      </c>
      <c r="J155" s="75">
        <f t="shared" si="62"/>
        <v>0</v>
      </c>
      <c r="K155" s="75">
        <f t="shared" si="62"/>
        <v>0</v>
      </c>
      <c r="L155" s="39"/>
    </row>
    <row r="156" spans="1:12" ht="66.599999999999994" hidden="1">
      <c r="A156" s="91"/>
      <c r="B156" s="81"/>
      <c r="C156" s="81"/>
      <c r="D156" s="72" t="s">
        <v>43</v>
      </c>
      <c r="E156" s="73">
        <f t="shared" si="51"/>
        <v>0</v>
      </c>
      <c r="F156" s="75">
        <f>F161+F166+F171+F176+F181+F186+F191+F196+F201</f>
        <v>0</v>
      </c>
      <c r="G156" s="75">
        <f t="shared" ref="G156:K156" si="63">G161+G166+G171+G176+G181+G186+G191+G196+G201</f>
        <v>0</v>
      </c>
      <c r="H156" s="75">
        <f t="shared" si="63"/>
        <v>0</v>
      </c>
      <c r="I156" s="75">
        <f t="shared" si="63"/>
        <v>0</v>
      </c>
      <c r="J156" s="75">
        <f t="shared" si="63"/>
        <v>0</v>
      </c>
      <c r="K156" s="75">
        <f t="shared" si="63"/>
        <v>0</v>
      </c>
      <c r="L156" s="39"/>
    </row>
    <row r="157" spans="1:12" hidden="1">
      <c r="A157" s="89" t="s">
        <v>110</v>
      </c>
      <c r="B157" s="92" t="s">
        <v>117</v>
      </c>
      <c r="C157" s="79"/>
      <c r="D157" s="70" t="s">
        <v>45</v>
      </c>
      <c r="E157" s="73">
        <f t="shared" si="51"/>
        <v>0</v>
      </c>
      <c r="F157" s="82">
        <f>F158+F159+F160+F161</f>
        <v>0</v>
      </c>
      <c r="G157" s="82">
        <f t="shared" ref="G157:K157" si="64">G158+G159+G160+G161</f>
        <v>0</v>
      </c>
      <c r="H157" s="82">
        <f t="shared" si="64"/>
        <v>0</v>
      </c>
      <c r="I157" s="82">
        <f t="shared" si="64"/>
        <v>0</v>
      </c>
      <c r="J157" s="82">
        <f t="shared" si="64"/>
        <v>0</v>
      </c>
      <c r="K157" s="82">
        <f t="shared" si="64"/>
        <v>0</v>
      </c>
      <c r="L157" s="39"/>
    </row>
    <row r="158" spans="1:12" ht="53.4" hidden="1">
      <c r="A158" s="90"/>
      <c r="B158" s="80"/>
      <c r="C158" s="80"/>
      <c r="D158" s="72" t="s">
        <v>40</v>
      </c>
      <c r="E158" s="73">
        <f t="shared" si="51"/>
        <v>0</v>
      </c>
      <c r="F158" s="75">
        <v>0</v>
      </c>
      <c r="G158" s="75"/>
      <c r="H158" s="75"/>
      <c r="I158" s="75"/>
      <c r="J158" s="75"/>
      <c r="K158" s="75"/>
      <c r="L158" s="39"/>
    </row>
    <row r="159" spans="1:12" ht="66.599999999999994" hidden="1">
      <c r="A159" s="90"/>
      <c r="B159" s="80"/>
      <c r="C159" s="80"/>
      <c r="D159" s="72" t="s">
        <v>41</v>
      </c>
      <c r="E159" s="73">
        <f t="shared" si="51"/>
        <v>0</v>
      </c>
      <c r="F159" s="75"/>
      <c r="G159" s="75"/>
      <c r="H159" s="75"/>
      <c r="I159" s="75"/>
      <c r="J159" s="75"/>
      <c r="K159" s="75"/>
      <c r="L159" s="39"/>
    </row>
    <row r="160" spans="1:12" ht="53.4" hidden="1">
      <c r="A160" s="90"/>
      <c r="B160" s="80"/>
      <c r="C160" s="80"/>
      <c r="D160" s="72" t="s">
        <v>42</v>
      </c>
      <c r="E160" s="73">
        <f t="shared" si="51"/>
        <v>0</v>
      </c>
      <c r="F160" s="75"/>
      <c r="G160" s="75"/>
      <c r="H160" s="75"/>
      <c r="I160" s="75"/>
      <c r="J160" s="75"/>
      <c r="K160" s="75"/>
      <c r="L160" s="39"/>
    </row>
    <row r="161" spans="1:12" ht="66.599999999999994" hidden="1">
      <c r="A161" s="91"/>
      <c r="B161" s="81"/>
      <c r="C161" s="81"/>
      <c r="D161" s="72" t="s">
        <v>43</v>
      </c>
      <c r="E161" s="73">
        <f t="shared" si="51"/>
        <v>0</v>
      </c>
      <c r="F161" s="75"/>
      <c r="G161" s="75"/>
      <c r="H161" s="75"/>
      <c r="I161" s="75"/>
      <c r="J161" s="75"/>
      <c r="K161" s="75"/>
      <c r="L161" s="39"/>
    </row>
    <row r="162" spans="1:12" hidden="1">
      <c r="A162" s="89" t="s">
        <v>111</v>
      </c>
      <c r="B162" s="92" t="s">
        <v>118</v>
      </c>
      <c r="C162" s="79"/>
      <c r="D162" s="70" t="s">
        <v>45</v>
      </c>
      <c r="E162" s="73">
        <f t="shared" si="51"/>
        <v>0</v>
      </c>
      <c r="F162" s="82">
        <f>F163+F164+F165+F166</f>
        <v>0</v>
      </c>
      <c r="G162" s="82">
        <f t="shared" ref="G162:K162" si="65">G163+G164+G165+G166</f>
        <v>0</v>
      </c>
      <c r="H162" s="82">
        <f t="shared" si="65"/>
        <v>0</v>
      </c>
      <c r="I162" s="82">
        <f t="shared" si="65"/>
        <v>0</v>
      </c>
      <c r="J162" s="82">
        <f t="shared" si="65"/>
        <v>0</v>
      </c>
      <c r="K162" s="82">
        <f t="shared" si="65"/>
        <v>0</v>
      </c>
      <c r="L162" s="39"/>
    </row>
    <row r="163" spans="1:12" ht="53.4" hidden="1">
      <c r="A163" s="90"/>
      <c r="B163" s="80"/>
      <c r="C163" s="80"/>
      <c r="D163" s="72" t="s">
        <v>40</v>
      </c>
      <c r="E163" s="73">
        <f t="shared" si="51"/>
        <v>0</v>
      </c>
      <c r="F163" s="75">
        <v>0</v>
      </c>
      <c r="G163" s="75"/>
      <c r="H163" s="75"/>
      <c r="I163" s="75"/>
      <c r="J163" s="75"/>
      <c r="K163" s="75"/>
      <c r="L163" s="39"/>
    </row>
    <row r="164" spans="1:12" ht="66.599999999999994" hidden="1">
      <c r="A164" s="90"/>
      <c r="B164" s="80"/>
      <c r="C164" s="80"/>
      <c r="D164" s="72" t="s">
        <v>41</v>
      </c>
      <c r="E164" s="73">
        <f t="shared" si="51"/>
        <v>0</v>
      </c>
      <c r="F164" s="75"/>
      <c r="G164" s="75"/>
      <c r="H164" s="75"/>
      <c r="I164" s="75"/>
      <c r="J164" s="75"/>
      <c r="K164" s="75"/>
      <c r="L164" s="39"/>
    </row>
    <row r="165" spans="1:12" ht="53.4" hidden="1">
      <c r="A165" s="90"/>
      <c r="B165" s="80"/>
      <c r="C165" s="80"/>
      <c r="D165" s="72" t="s">
        <v>42</v>
      </c>
      <c r="E165" s="73">
        <f t="shared" si="51"/>
        <v>0</v>
      </c>
      <c r="F165" s="75"/>
      <c r="G165" s="75"/>
      <c r="H165" s="75"/>
      <c r="I165" s="75"/>
      <c r="J165" s="75"/>
      <c r="K165" s="75"/>
      <c r="L165" s="39"/>
    </row>
    <row r="166" spans="1:12" ht="66.599999999999994" hidden="1">
      <c r="A166" s="91"/>
      <c r="B166" s="81"/>
      <c r="C166" s="81"/>
      <c r="D166" s="72" t="s">
        <v>43</v>
      </c>
      <c r="E166" s="73">
        <f t="shared" si="51"/>
        <v>0</v>
      </c>
      <c r="F166" s="75"/>
      <c r="G166" s="75"/>
      <c r="H166" s="75"/>
      <c r="I166" s="75"/>
      <c r="J166" s="75"/>
      <c r="K166" s="75"/>
      <c r="L166" s="39"/>
    </row>
    <row r="167" spans="1:12" hidden="1">
      <c r="A167" s="89" t="s">
        <v>115</v>
      </c>
      <c r="B167" s="92" t="s">
        <v>120</v>
      </c>
      <c r="C167" s="79"/>
      <c r="D167" s="70" t="s">
        <v>45</v>
      </c>
      <c r="E167" s="73">
        <f t="shared" si="51"/>
        <v>0</v>
      </c>
      <c r="F167" s="82">
        <f>F168+F169+F170+F171</f>
        <v>0</v>
      </c>
      <c r="G167" s="82">
        <f t="shared" ref="G167:K167" si="66">G168+G169+G170+G171</f>
        <v>0</v>
      </c>
      <c r="H167" s="82">
        <f t="shared" si="66"/>
        <v>0</v>
      </c>
      <c r="I167" s="82">
        <f t="shared" si="66"/>
        <v>0</v>
      </c>
      <c r="J167" s="82">
        <f t="shared" si="66"/>
        <v>0</v>
      </c>
      <c r="K167" s="82">
        <f t="shared" si="66"/>
        <v>0</v>
      </c>
      <c r="L167" s="39"/>
    </row>
    <row r="168" spans="1:12" ht="53.4" hidden="1">
      <c r="A168" s="90"/>
      <c r="B168" s="80"/>
      <c r="C168" s="80"/>
      <c r="D168" s="72" t="s">
        <v>40</v>
      </c>
      <c r="E168" s="73">
        <f t="shared" si="51"/>
        <v>0</v>
      </c>
      <c r="F168" s="75">
        <v>0</v>
      </c>
      <c r="G168" s="75"/>
      <c r="H168" s="75"/>
      <c r="I168" s="75"/>
      <c r="J168" s="75"/>
      <c r="K168" s="75"/>
      <c r="L168" s="39"/>
    </row>
    <row r="169" spans="1:12" ht="66.599999999999994" hidden="1">
      <c r="A169" s="90"/>
      <c r="B169" s="80"/>
      <c r="C169" s="80"/>
      <c r="D169" s="72" t="s">
        <v>41</v>
      </c>
      <c r="E169" s="73">
        <f t="shared" si="51"/>
        <v>0</v>
      </c>
      <c r="F169" s="75"/>
      <c r="G169" s="75"/>
      <c r="H169" s="75"/>
      <c r="I169" s="75"/>
      <c r="J169" s="75"/>
      <c r="K169" s="75"/>
      <c r="L169" s="39"/>
    </row>
    <row r="170" spans="1:12" ht="53.4" hidden="1">
      <c r="A170" s="90"/>
      <c r="B170" s="80"/>
      <c r="C170" s="80"/>
      <c r="D170" s="72" t="s">
        <v>42</v>
      </c>
      <c r="E170" s="73">
        <f t="shared" si="51"/>
        <v>0</v>
      </c>
      <c r="F170" s="75"/>
      <c r="G170" s="75"/>
      <c r="H170" s="75"/>
      <c r="I170" s="75"/>
      <c r="J170" s="75"/>
      <c r="K170" s="75"/>
      <c r="L170" s="39"/>
    </row>
    <row r="171" spans="1:12" ht="66.599999999999994" hidden="1">
      <c r="A171" s="91"/>
      <c r="B171" s="81"/>
      <c r="C171" s="81"/>
      <c r="D171" s="72" t="s">
        <v>43</v>
      </c>
      <c r="E171" s="73">
        <f t="shared" si="51"/>
        <v>0</v>
      </c>
      <c r="F171" s="75"/>
      <c r="G171" s="75"/>
      <c r="H171" s="75"/>
      <c r="I171" s="75"/>
      <c r="J171" s="75"/>
      <c r="K171" s="75"/>
      <c r="L171" s="39"/>
    </row>
    <row r="172" spans="1:12" hidden="1">
      <c r="A172" s="89" t="s">
        <v>119</v>
      </c>
      <c r="B172" s="92" t="s">
        <v>124</v>
      </c>
      <c r="C172" s="79"/>
      <c r="D172" s="70" t="s">
        <v>45</v>
      </c>
      <c r="E172" s="73">
        <f t="shared" si="51"/>
        <v>700</v>
      </c>
      <c r="F172" s="82">
        <f>F173+F174+F175+F176</f>
        <v>0</v>
      </c>
      <c r="G172" s="82">
        <f t="shared" ref="G172:K172" si="67">G173+G174+G175+G176</f>
        <v>700</v>
      </c>
      <c r="H172" s="82">
        <f t="shared" si="67"/>
        <v>0</v>
      </c>
      <c r="I172" s="82">
        <f t="shared" si="67"/>
        <v>0</v>
      </c>
      <c r="J172" s="82">
        <f t="shared" si="67"/>
        <v>0</v>
      </c>
      <c r="K172" s="82">
        <f t="shared" si="67"/>
        <v>0</v>
      </c>
      <c r="L172" s="39"/>
    </row>
    <row r="173" spans="1:12" ht="53.4" hidden="1">
      <c r="A173" s="90"/>
      <c r="B173" s="93"/>
      <c r="C173" s="80"/>
      <c r="D173" s="72" t="s">
        <v>40</v>
      </c>
      <c r="E173" s="73">
        <f t="shared" si="51"/>
        <v>700</v>
      </c>
      <c r="F173" s="75">
        <v>0</v>
      </c>
      <c r="G173" s="75">
        <v>700</v>
      </c>
      <c r="H173" s="75"/>
      <c r="I173" s="75"/>
      <c r="J173" s="75"/>
      <c r="K173" s="75"/>
      <c r="L173" s="39"/>
    </row>
    <row r="174" spans="1:12" ht="66.599999999999994" hidden="1">
      <c r="A174" s="90"/>
      <c r="B174" s="93"/>
      <c r="C174" s="80"/>
      <c r="D174" s="72" t="s">
        <v>41</v>
      </c>
      <c r="E174" s="73">
        <f t="shared" si="51"/>
        <v>0</v>
      </c>
      <c r="F174" s="75"/>
      <c r="G174" s="75"/>
      <c r="H174" s="75"/>
      <c r="I174" s="75"/>
      <c r="J174" s="75"/>
      <c r="K174" s="75"/>
      <c r="L174" s="39"/>
    </row>
    <row r="175" spans="1:12" ht="53.4" hidden="1">
      <c r="A175" s="90"/>
      <c r="B175" s="93"/>
      <c r="C175" s="80"/>
      <c r="D175" s="72" t="s">
        <v>42</v>
      </c>
      <c r="E175" s="73">
        <f t="shared" si="51"/>
        <v>0</v>
      </c>
      <c r="F175" s="75"/>
      <c r="G175" s="75"/>
      <c r="H175" s="75"/>
      <c r="I175" s="75"/>
      <c r="J175" s="75"/>
      <c r="K175" s="75"/>
      <c r="L175" s="39"/>
    </row>
    <row r="176" spans="1:12" ht="66.599999999999994" hidden="1">
      <c r="A176" s="91"/>
      <c r="B176" s="94"/>
      <c r="C176" s="81"/>
      <c r="D176" s="72" t="s">
        <v>43</v>
      </c>
      <c r="E176" s="73">
        <f t="shared" si="51"/>
        <v>0</v>
      </c>
      <c r="F176" s="75"/>
      <c r="G176" s="75">
        <v>0</v>
      </c>
      <c r="H176" s="75"/>
      <c r="I176" s="75"/>
      <c r="J176" s="75"/>
      <c r="K176" s="75"/>
      <c r="L176" s="39"/>
    </row>
    <row r="177" spans="1:12" hidden="1">
      <c r="A177" s="89" t="s">
        <v>121</v>
      </c>
      <c r="B177" s="92" t="s">
        <v>125</v>
      </c>
      <c r="C177" s="79"/>
      <c r="D177" s="70" t="s">
        <v>45</v>
      </c>
      <c r="E177" s="73">
        <f t="shared" si="51"/>
        <v>100</v>
      </c>
      <c r="F177" s="82">
        <f>F178+F179+F180+F181</f>
        <v>0</v>
      </c>
      <c r="G177" s="82">
        <f t="shared" ref="G177:K177" si="68">G178+G179+G180+G181</f>
        <v>100</v>
      </c>
      <c r="H177" s="82">
        <f t="shared" si="68"/>
        <v>0</v>
      </c>
      <c r="I177" s="82">
        <f t="shared" si="68"/>
        <v>0</v>
      </c>
      <c r="J177" s="82">
        <f t="shared" si="68"/>
        <v>0</v>
      </c>
      <c r="K177" s="82">
        <f t="shared" si="68"/>
        <v>0</v>
      </c>
      <c r="L177" s="39"/>
    </row>
    <row r="178" spans="1:12" ht="53.4" hidden="1">
      <c r="A178" s="90"/>
      <c r="B178" s="93"/>
      <c r="C178" s="80"/>
      <c r="D178" s="72" t="s">
        <v>40</v>
      </c>
      <c r="E178" s="73">
        <f t="shared" si="51"/>
        <v>100</v>
      </c>
      <c r="F178" s="75">
        <v>0</v>
      </c>
      <c r="G178" s="75">
        <v>100</v>
      </c>
      <c r="H178" s="75"/>
      <c r="I178" s="75"/>
      <c r="J178" s="75"/>
      <c r="K178" s="75"/>
      <c r="L178" s="39"/>
    </row>
    <row r="179" spans="1:12" ht="66.599999999999994" hidden="1">
      <c r="A179" s="90"/>
      <c r="B179" s="93"/>
      <c r="C179" s="80"/>
      <c r="D179" s="72" t="s">
        <v>41</v>
      </c>
      <c r="E179" s="73">
        <f t="shared" si="51"/>
        <v>0</v>
      </c>
      <c r="F179" s="75">
        <v>0</v>
      </c>
      <c r="G179" s="75"/>
      <c r="H179" s="75"/>
      <c r="I179" s="75"/>
      <c r="J179" s="75"/>
      <c r="K179" s="75"/>
      <c r="L179" s="39"/>
    </row>
    <row r="180" spans="1:12" ht="53.4" hidden="1">
      <c r="A180" s="90"/>
      <c r="B180" s="93"/>
      <c r="C180" s="80"/>
      <c r="D180" s="72" t="s">
        <v>42</v>
      </c>
      <c r="E180" s="73">
        <f t="shared" ref="E180:E243" si="69">F180+G180+H180+I180+J180+K180</f>
        <v>0</v>
      </c>
      <c r="F180" s="75">
        <v>0</v>
      </c>
      <c r="G180" s="75"/>
      <c r="H180" s="75"/>
      <c r="I180" s="75"/>
      <c r="J180" s="75"/>
      <c r="K180" s="75"/>
      <c r="L180" s="39"/>
    </row>
    <row r="181" spans="1:12" ht="66.599999999999994" hidden="1">
      <c r="A181" s="91"/>
      <c r="B181" s="94"/>
      <c r="C181" s="81"/>
      <c r="D181" s="72" t="s">
        <v>43</v>
      </c>
      <c r="E181" s="73">
        <f t="shared" si="69"/>
        <v>0</v>
      </c>
      <c r="F181" s="75">
        <v>0</v>
      </c>
      <c r="G181" s="75">
        <v>0</v>
      </c>
      <c r="H181" s="75"/>
      <c r="I181" s="75"/>
      <c r="J181" s="75"/>
      <c r="K181" s="75"/>
      <c r="L181" s="39"/>
    </row>
    <row r="182" spans="1:12" hidden="1">
      <c r="A182" s="89" t="s">
        <v>122</v>
      </c>
      <c r="B182" s="92" t="s">
        <v>137</v>
      </c>
      <c r="C182" s="79"/>
      <c r="D182" s="70" t="s">
        <v>45</v>
      </c>
      <c r="E182" s="73">
        <f t="shared" si="69"/>
        <v>600</v>
      </c>
      <c r="F182" s="82">
        <f>F183+F184+F185+F186</f>
        <v>0</v>
      </c>
      <c r="G182" s="82">
        <f t="shared" ref="G182:K182" si="70">G183+G184+G185+G186</f>
        <v>0</v>
      </c>
      <c r="H182" s="82">
        <f t="shared" si="70"/>
        <v>600</v>
      </c>
      <c r="I182" s="82">
        <f t="shared" si="70"/>
        <v>0</v>
      </c>
      <c r="J182" s="82">
        <f t="shared" si="70"/>
        <v>0</v>
      </c>
      <c r="K182" s="82">
        <f t="shared" si="70"/>
        <v>0</v>
      </c>
      <c r="L182" s="39"/>
    </row>
    <row r="183" spans="1:12" ht="53.4" hidden="1">
      <c r="A183" s="90"/>
      <c r="B183" s="93"/>
      <c r="C183" s="80"/>
      <c r="D183" s="72" t="s">
        <v>40</v>
      </c>
      <c r="E183" s="73">
        <f t="shared" si="69"/>
        <v>600</v>
      </c>
      <c r="F183" s="75">
        <v>0</v>
      </c>
      <c r="G183" s="75"/>
      <c r="H183" s="75">
        <v>600</v>
      </c>
      <c r="I183" s="75"/>
      <c r="J183" s="75"/>
      <c r="K183" s="75"/>
      <c r="L183" s="39"/>
    </row>
    <row r="184" spans="1:12" ht="66.599999999999994" hidden="1">
      <c r="A184" s="90"/>
      <c r="B184" s="93"/>
      <c r="C184" s="80"/>
      <c r="D184" s="72" t="s">
        <v>41</v>
      </c>
      <c r="E184" s="73">
        <f t="shared" si="69"/>
        <v>0</v>
      </c>
      <c r="F184" s="75">
        <v>0</v>
      </c>
      <c r="G184" s="75"/>
      <c r="H184" s="75"/>
      <c r="I184" s="75"/>
      <c r="J184" s="75"/>
      <c r="K184" s="75"/>
      <c r="L184" s="39"/>
    </row>
    <row r="185" spans="1:12" ht="53.4" hidden="1">
      <c r="A185" s="90"/>
      <c r="B185" s="93"/>
      <c r="C185" s="80"/>
      <c r="D185" s="72" t="s">
        <v>42</v>
      </c>
      <c r="E185" s="73">
        <f t="shared" si="69"/>
        <v>0</v>
      </c>
      <c r="F185" s="75">
        <v>0</v>
      </c>
      <c r="G185" s="75"/>
      <c r="H185" s="75"/>
      <c r="I185" s="75"/>
      <c r="J185" s="75"/>
      <c r="K185" s="75"/>
      <c r="L185" s="39"/>
    </row>
    <row r="186" spans="1:12" ht="66.599999999999994" hidden="1">
      <c r="A186" s="91"/>
      <c r="B186" s="94"/>
      <c r="C186" s="81"/>
      <c r="D186" s="72" t="s">
        <v>43</v>
      </c>
      <c r="E186" s="73">
        <f t="shared" si="69"/>
        <v>0</v>
      </c>
      <c r="F186" s="75">
        <v>0</v>
      </c>
      <c r="G186" s="75">
        <v>0</v>
      </c>
      <c r="H186" s="75">
        <v>0</v>
      </c>
      <c r="I186" s="75"/>
      <c r="J186" s="75"/>
      <c r="K186" s="75"/>
      <c r="L186" s="39"/>
    </row>
    <row r="187" spans="1:12" hidden="1">
      <c r="A187" s="89" t="s">
        <v>123</v>
      </c>
      <c r="B187" s="92" t="s">
        <v>139</v>
      </c>
      <c r="C187" s="79"/>
      <c r="D187" s="70" t="s">
        <v>45</v>
      </c>
      <c r="E187" s="73">
        <f t="shared" si="69"/>
        <v>750</v>
      </c>
      <c r="F187" s="82">
        <f>F188+F189+F190+F191</f>
        <v>0</v>
      </c>
      <c r="G187" s="82">
        <f t="shared" ref="G187:K187" si="71">G188+G189+G190+G191</f>
        <v>0</v>
      </c>
      <c r="H187" s="82">
        <f t="shared" si="71"/>
        <v>0</v>
      </c>
      <c r="I187" s="82">
        <f t="shared" si="71"/>
        <v>750</v>
      </c>
      <c r="J187" s="82">
        <f t="shared" si="71"/>
        <v>0</v>
      </c>
      <c r="K187" s="82">
        <f t="shared" si="71"/>
        <v>0</v>
      </c>
      <c r="L187" s="39"/>
    </row>
    <row r="188" spans="1:12" ht="53.4" hidden="1">
      <c r="A188" s="90"/>
      <c r="B188" s="93"/>
      <c r="C188" s="80"/>
      <c r="D188" s="72" t="s">
        <v>40</v>
      </c>
      <c r="E188" s="73">
        <f t="shared" si="69"/>
        <v>750</v>
      </c>
      <c r="F188" s="75">
        <v>0</v>
      </c>
      <c r="G188" s="75"/>
      <c r="H188" s="75"/>
      <c r="I188" s="75">
        <v>750</v>
      </c>
      <c r="J188" s="75"/>
      <c r="K188" s="75"/>
      <c r="L188" s="39"/>
    </row>
    <row r="189" spans="1:12" ht="66.599999999999994" hidden="1">
      <c r="A189" s="90"/>
      <c r="B189" s="93"/>
      <c r="C189" s="80"/>
      <c r="D189" s="72" t="s">
        <v>41</v>
      </c>
      <c r="E189" s="73">
        <f t="shared" si="69"/>
        <v>0</v>
      </c>
      <c r="F189" s="75">
        <v>0</v>
      </c>
      <c r="G189" s="75"/>
      <c r="H189" s="75"/>
      <c r="I189" s="75"/>
      <c r="J189" s="75"/>
      <c r="K189" s="75"/>
      <c r="L189" s="39"/>
    </row>
    <row r="190" spans="1:12" ht="53.4" hidden="1">
      <c r="A190" s="90"/>
      <c r="B190" s="93"/>
      <c r="C190" s="80"/>
      <c r="D190" s="72" t="s">
        <v>42</v>
      </c>
      <c r="E190" s="73">
        <f t="shared" si="69"/>
        <v>0</v>
      </c>
      <c r="F190" s="75">
        <v>0</v>
      </c>
      <c r="G190" s="75"/>
      <c r="H190" s="75"/>
      <c r="I190" s="75"/>
      <c r="J190" s="75"/>
      <c r="K190" s="75"/>
      <c r="L190" s="39"/>
    </row>
    <row r="191" spans="1:12" ht="66.599999999999994" hidden="1">
      <c r="A191" s="91"/>
      <c r="B191" s="94"/>
      <c r="C191" s="81"/>
      <c r="D191" s="72" t="s">
        <v>43</v>
      </c>
      <c r="E191" s="73">
        <f t="shared" si="69"/>
        <v>0</v>
      </c>
      <c r="F191" s="75">
        <v>0</v>
      </c>
      <c r="G191" s="75">
        <v>0</v>
      </c>
      <c r="H191" s="75"/>
      <c r="I191" s="75">
        <v>0</v>
      </c>
      <c r="J191" s="75"/>
      <c r="K191" s="75"/>
      <c r="L191" s="39"/>
    </row>
    <row r="192" spans="1:12" hidden="1">
      <c r="A192" s="89" t="s">
        <v>138</v>
      </c>
      <c r="B192" s="92" t="s">
        <v>141</v>
      </c>
      <c r="C192" s="79"/>
      <c r="D192" s="70" t="s">
        <v>45</v>
      </c>
      <c r="E192" s="73">
        <f t="shared" si="69"/>
        <v>350</v>
      </c>
      <c r="F192" s="82">
        <f>F193+F194+F195+F196</f>
        <v>0</v>
      </c>
      <c r="G192" s="82">
        <f t="shared" ref="G192:K192" si="72">G193+G194+G195+G196</f>
        <v>0</v>
      </c>
      <c r="H192" s="82">
        <f t="shared" si="72"/>
        <v>0</v>
      </c>
      <c r="I192" s="82">
        <f t="shared" si="72"/>
        <v>0</v>
      </c>
      <c r="J192" s="82">
        <f t="shared" si="72"/>
        <v>350</v>
      </c>
      <c r="K192" s="82">
        <f t="shared" si="72"/>
        <v>0</v>
      </c>
      <c r="L192" s="39"/>
    </row>
    <row r="193" spans="1:12" ht="53.4" hidden="1">
      <c r="A193" s="90"/>
      <c r="B193" s="93"/>
      <c r="C193" s="80"/>
      <c r="D193" s="72" t="s">
        <v>40</v>
      </c>
      <c r="E193" s="73">
        <f t="shared" si="69"/>
        <v>350</v>
      </c>
      <c r="F193" s="75">
        <v>0</v>
      </c>
      <c r="G193" s="75"/>
      <c r="H193" s="75"/>
      <c r="I193" s="75"/>
      <c r="J193" s="75">
        <v>350</v>
      </c>
      <c r="K193" s="75"/>
      <c r="L193" s="39"/>
    </row>
    <row r="194" spans="1:12" ht="66.599999999999994" hidden="1">
      <c r="A194" s="90"/>
      <c r="B194" s="93"/>
      <c r="C194" s="80"/>
      <c r="D194" s="72" t="s">
        <v>41</v>
      </c>
      <c r="E194" s="73">
        <f t="shared" si="69"/>
        <v>0</v>
      </c>
      <c r="F194" s="75">
        <v>0</v>
      </c>
      <c r="G194" s="75"/>
      <c r="H194" s="75"/>
      <c r="I194" s="75"/>
      <c r="J194" s="75"/>
      <c r="K194" s="75"/>
      <c r="L194" s="39"/>
    </row>
    <row r="195" spans="1:12" ht="53.4" hidden="1">
      <c r="A195" s="90"/>
      <c r="B195" s="93"/>
      <c r="C195" s="80"/>
      <c r="D195" s="72" t="s">
        <v>42</v>
      </c>
      <c r="E195" s="73">
        <f t="shared" si="69"/>
        <v>0</v>
      </c>
      <c r="F195" s="75">
        <v>0</v>
      </c>
      <c r="G195" s="75"/>
      <c r="H195" s="75"/>
      <c r="I195" s="75"/>
      <c r="J195" s="75"/>
      <c r="K195" s="75"/>
      <c r="L195" s="39"/>
    </row>
    <row r="196" spans="1:12" ht="66.599999999999994" hidden="1">
      <c r="A196" s="91"/>
      <c r="B196" s="94"/>
      <c r="C196" s="81"/>
      <c r="D196" s="72" t="s">
        <v>43</v>
      </c>
      <c r="E196" s="73">
        <f t="shared" si="69"/>
        <v>0</v>
      </c>
      <c r="F196" s="75">
        <v>0</v>
      </c>
      <c r="G196" s="75">
        <v>0</v>
      </c>
      <c r="H196" s="75"/>
      <c r="I196" s="75"/>
      <c r="J196" s="75">
        <v>0</v>
      </c>
      <c r="K196" s="75"/>
      <c r="L196" s="39"/>
    </row>
    <row r="197" spans="1:12" hidden="1">
      <c r="A197" s="89" t="s">
        <v>140</v>
      </c>
      <c r="B197" s="92" t="s">
        <v>142</v>
      </c>
      <c r="C197" s="79"/>
      <c r="D197" s="70" t="s">
        <v>45</v>
      </c>
      <c r="E197" s="73">
        <f t="shared" si="69"/>
        <v>250</v>
      </c>
      <c r="F197" s="82">
        <f>F198+F199+F200+F201</f>
        <v>0</v>
      </c>
      <c r="G197" s="82">
        <f t="shared" ref="G197:J197" si="73">G198+G199+G200+G201</f>
        <v>0</v>
      </c>
      <c r="H197" s="82">
        <f t="shared" si="73"/>
        <v>0</v>
      </c>
      <c r="I197" s="82">
        <f t="shared" si="73"/>
        <v>0</v>
      </c>
      <c r="J197" s="82">
        <f t="shared" si="73"/>
        <v>0</v>
      </c>
      <c r="K197" s="82">
        <f>K198+K199+K200+K201</f>
        <v>250</v>
      </c>
      <c r="L197" s="39"/>
    </row>
    <row r="198" spans="1:12" ht="53.4" hidden="1">
      <c r="A198" s="90"/>
      <c r="B198" s="93"/>
      <c r="C198" s="80"/>
      <c r="D198" s="72" t="s">
        <v>40</v>
      </c>
      <c r="E198" s="73">
        <f t="shared" si="69"/>
        <v>250</v>
      </c>
      <c r="F198" s="75">
        <v>0</v>
      </c>
      <c r="G198" s="75"/>
      <c r="H198" s="75"/>
      <c r="I198" s="75"/>
      <c r="J198" s="75"/>
      <c r="K198" s="75">
        <v>250</v>
      </c>
      <c r="L198" s="39"/>
    </row>
    <row r="199" spans="1:12" ht="66.599999999999994" hidden="1">
      <c r="A199" s="90"/>
      <c r="B199" s="93"/>
      <c r="C199" s="80"/>
      <c r="D199" s="72" t="s">
        <v>41</v>
      </c>
      <c r="E199" s="73">
        <f t="shared" si="69"/>
        <v>0</v>
      </c>
      <c r="F199" s="75">
        <v>0</v>
      </c>
      <c r="G199" s="75"/>
      <c r="H199" s="75"/>
      <c r="I199" s="75"/>
      <c r="J199" s="75"/>
      <c r="K199" s="75"/>
      <c r="L199" s="39"/>
    </row>
    <row r="200" spans="1:12" ht="53.4" hidden="1">
      <c r="A200" s="90"/>
      <c r="B200" s="93"/>
      <c r="C200" s="80"/>
      <c r="D200" s="72" t="s">
        <v>42</v>
      </c>
      <c r="E200" s="73">
        <f t="shared" si="69"/>
        <v>0</v>
      </c>
      <c r="F200" s="75">
        <v>0</v>
      </c>
      <c r="G200" s="75"/>
      <c r="H200" s="75"/>
      <c r="I200" s="75"/>
      <c r="J200" s="75"/>
      <c r="K200" s="75"/>
      <c r="L200" s="39"/>
    </row>
    <row r="201" spans="1:12" ht="66.599999999999994" hidden="1">
      <c r="A201" s="91"/>
      <c r="B201" s="94"/>
      <c r="C201" s="81"/>
      <c r="D201" s="72" t="s">
        <v>43</v>
      </c>
      <c r="E201" s="73">
        <f t="shared" si="69"/>
        <v>0</v>
      </c>
      <c r="F201" s="75">
        <v>0</v>
      </c>
      <c r="G201" s="75">
        <v>0</v>
      </c>
      <c r="H201" s="75"/>
      <c r="I201" s="75"/>
      <c r="J201" s="75"/>
      <c r="K201" s="75">
        <v>0</v>
      </c>
      <c r="L201" s="39"/>
    </row>
    <row r="202" spans="1:12" hidden="1">
      <c r="A202" s="89" t="s">
        <v>210</v>
      </c>
      <c r="B202" s="92" t="s">
        <v>211</v>
      </c>
      <c r="C202" s="79"/>
      <c r="D202" s="70" t="s">
        <v>45</v>
      </c>
      <c r="E202" s="73">
        <f t="shared" si="69"/>
        <v>0</v>
      </c>
      <c r="F202" s="82">
        <f>F203+F204+F205+F206</f>
        <v>0</v>
      </c>
      <c r="G202" s="82">
        <f t="shared" ref="G202:J202" si="74">G203+G204+G205+G206</f>
        <v>0</v>
      </c>
      <c r="H202" s="82">
        <f t="shared" si="74"/>
        <v>0</v>
      </c>
      <c r="I202" s="82">
        <f t="shared" si="74"/>
        <v>0</v>
      </c>
      <c r="J202" s="82">
        <f t="shared" si="74"/>
        <v>0</v>
      </c>
      <c r="K202" s="82">
        <f>K203+K204+K205+K206</f>
        <v>0</v>
      </c>
      <c r="L202" s="39"/>
    </row>
    <row r="203" spans="1:12" ht="53.4" hidden="1">
      <c r="A203" s="90"/>
      <c r="B203" s="93"/>
      <c r="C203" s="80"/>
      <c r="D203" s="72" t="s">
        <v>40</v>
      </c>
      <c r="E203" s="73">
        <f t="shared" si="69"/>
        <v>0</v>
      </c>
      <c r="F203" s="75">
        <v>0</v>
      </c>
      <c r="G203" s="75"/>
      <c r="H203" s="75"/>
      <c r="I203" s="75"/>
      <c r="J203" s="75"/>
      <c r="K203" s="75"/>
      <c r="L203" s="39"/>
    </row>
    <row r="204" spans="1:12" ht="66.599999999999994" hidden="1">
      <c r="A204" s="90"/>
      <c r="B204" s="93"/>
      <c r="C204" s="80"/>
      <c r="D204" s="72" t="s">
        <v>41</v>
      </c>
      <c r="E204" s="73">
        <f t="shared" si="69"/>
        <v>0</v>
      </c>
      <c r="F204" s="75">
        <v>0</v>
      </c>
      <c r="G204" s="75"/>
      <c r="H204" s="75"/>
      <c r="I204" s="75"/>
      <c r="J204" s="75"/>
      <c r="K204" s="75"/>
      <c r="L204" s="39"/>
    </row>
    <row r="205" spans="1:12" ht="53.4" hidden="1">
      <c r="A205" s="90"/>
      <c r="B205" s="93"/>
      <c r="C205" s="80"/>
      <c r="D205" s="72" t="s">
        <v>42</v>
      </c>
      <c r="E205" s="73">
        <f t="shared" si="69"/>
        <v>0</v>
      </c>
      <c r="F205" s="75">
        <v>0</v>
      </c>
      <c r="G205" s="75"/>
      <c r="H205" s="75"/>
      <c r="I205" s="75"/>
      <c r="J205" s="75"/>
      <c r="K205" s="75"/>
      <c r="L205" s="39"/>
    </row>
    <row r="206" spans="1:12" ht="66.599999999999994" hidden="1">
      <c r="A206" s="91"/>
      <c r="B206" s="94"/>
      <c r="C206" s="81"/>
      <c r="D206" s="72" t="s">
        <v>43</v>
      </c>
      <c r="E206" s="73">
        <f t="shared" si="69"/>
        <v>0</v>
      </c>
      <c r="F206" s="75">
        <v>0</v>
      </c>
      <c r="G206" s="75">
        <v>0</v>
      </c>
      <c r="H206" s="75"/>
      <c r="I206" s="75"/>
      <c r="J206" s="75"/>
      <c r="K206" s="75">
        <v>0</v>
      </c>
      <c r="L206" s="39"/>
    </row>
    <row r="207" spans="1:12">
      <c r="A207" s="89" t="s">
        <v>102</v>
      </c>
      <c r="B207" s="79" t="s">
        <v>88</v>
      </c>
      <c r="C207" s="79" t="s">
        <v>116</v>
      </c>
      <c r="D207" s="70" t="s">
        <v>45</v>
      </c>
      <c r="E207" s="73">
        <f t="shared" si="69"/>
        <v>38321</v>
      </c>
      <c r="F207" s="71">
        <f>F208+F209+F210+F211</f>
        <v>0</v>
      </c>
      <c r="G207" s="71">
        <f t="shared" ref="G207:K207" si="75">G212+G217+G222+G227+G232</f>
        <v>8248.2000000000007</v>
      </c>
      <c r="H207" s="71">
        <f t="shared" si="75"/>
        <v>8268.2000000000007</v>
      </c>
      <c r="I207" s="71">
        <f t="shared" si="75"/>
        <v>7268.2000000000007</v>
      </c>
      <c r="J207" s="71">
        <f t="shared" si="75"/>
        <v>7268.2000000000007</v>
      </c>
      <c r="K207" s="71">
        <f t="shared" si="75"/>
        <v>7268.2000000000007</v>
      </c>
      <c r="L207" s="39"/>
    </row>
    <row r="208" spans="1:12" ht="53.4">
      <c r="A208" s="90"/>
      <c r="B208" s="80"/>
      <c r="C208" s="80"/>
      <c r="D208" s="72" t="s">
        <v>40</v>
      </c>
      <c r="E208" s="73">
        <f t="shared" si="69"/>
        <v>6065</v>
      </c>
      <c r="F208" s="71">
        <v>0</v>
      </c>
      <c r="G208" s="71">
        <f t="shared" ref="G208:K208" si="76">G213+G218+G223+G228+G233</f>
        <v>1797</v>
      </c>
      <c r="H208" s="71">
        <f t="shared" si="76"/>
        <v>1817</v>
      </c>
      <c r="I208" s="71">
        <f t="shared" si="76"/>
        <v>817</v>
      </c>
      <c r="J208" s="71">
        <f t="shared" si="76"/>
        <v>817</v>
      </c>
      <c r="K208" s="71">
        <f t="shared" si="76"/>
        <v>817</v>
      </c>
      <c r="L208" s="39"/>
    </row>
    <row r="209" spans="1:12" ht="66.599999999999994">
      <c r="A209" s="90"/>
      <c r="B209" s="80"/>
      <c r="C209" s="80"/>
      <c r="D209" s="72" t="s">
        <v>41</v>
      </c>
      <c r="E209" s="73">
        <f t="shared" si="69"/>
        <v>0</v>
      </c>
      <c r="F209" s="71">
        <f t="shared" ref="F209:K209" si="77">F214+F219+F224+F229+F234</f>
        <v>0</v>
      </c>
      <c r="G209" s="71">
        <f t="shared" si="77"/>
        <v>0</v>
      </c>
      <c r="H209" s="71">
        <f t="shared" si="77"/>
        <v>0</v>
      </c>
      <c r="I209" s="71">
        <f t="shared" si="77"/>
        <v>0</v>
      </c>
      <c r="J209" s="71">
        <f t="shared" si="77"/>
        <v>0</v>
      </c>
      <c r="K209" s="71">
        <f t="shared" si="77"/>
        <v>0</v>
      </c>
      <c r="L209" s="39"/>
    </row>
    <row r="210" spans="1:12" ht="53.4">
      <c r="A210" s="90"/>
      <c r="B210" s="80"/>
      <c r="C210" s="80"/>
      <c r="D210" s="72" t="s">
        <v>42</v>
      </c>
      <c r="E210" s="73">
        <f t="shared" si="69"/>
        <v>0</v>
      </c>
      <c r="F210" s="71">
        <f t="shared" ref="F210:K211" si="78">F215+F220+F225+F230+F235</f>
        <v>0</v>
      </c>
      <c r="G210" s="71">
        <f t="shared" si="78"/>
        <v>0</v>
      </c>
      <c r="H210" s="71">
        <f t="shared" si="78"/>
        <v>0</v>
      </c>
      <c r="I210" s="71">
        <f t="shared" si="78"/>
        <v>0</v>
      </c>
      <c r="J210" s="71">
        <f t="shared" si="78"/>
        <v>0</v>
      </c>
      <c r="K210" s="71">
        <f t="shared" si="78"/>
        <v>0</v>
      </c>
      <c r="L210" s="39"/>
    </row>
    <row r="211" spans="1:12" ht="66.599999999999994">
      <c r="A211" s="91"/>
      <c r="B211" s="81"/>
      <c r="C211" s="81"/>
      <c r="D211" s="72" t="s">
        <v>43</v>
      </c>
      <c r="E211" s="73">
        <f t="shared" si="69"/>
        <v>0</v>
      </c>
      <c r="F211" s="71">
        <f t="shared" si="78"/>
        <v>0</v>
      </c>
      <c r="G211" s="71">
        <f t="shared" si="78"/>
        <v>0</v>
      </c>
      <c r="H211" s="71">
        <f t="shared" si="78"/>
        <v>0</v>
      </c>
      <c r="I211" s="71">
        <f t="shared" si="78"/>
        <v>0</v>
      </c>
      <c r="J211" s="71">
        <f t="shared" si="78"/>
        <v>0</v>
      </c>
      <c r="K211" s="71">
        <f t="shared" si="78"/>
        <v>0</v>
      </c>
      <c r="L211" s="39"/>
    </row>
    <row r="212" spans="1:12" hidden="1">
      <c r="A212" s="89" t="s">
        <v>89</v>
      </c>
      <c r="B212" s="79" t="s">
        <v>90</v>
      </c>
      <c r="C212" s="79"/>
      <c r="D212" s="70" t="s">
        <v>45</v>
      </c>
      <c r="E212" s="73">
        <f t="shared" si="69"/>
        <v>2000</v>
      </c>
      <c r="F212" s="82">
        <f>F213+F214+F215+F216</f>
        <v>0</v>
      </c>
      <c r="G212" s="82">
        <f t="shared" ref="G212:J212" si="79">G213+G214+G215+G216</f>
        <v>1200</v>
      </c>
      <c r="H212" s="82">
        <f t="shared" si="79"/>
        <v>200</v>
      </c>
      <c r="I212" s="82">
        <f t="shared" si="79"/>
        <v>200</v>
      </c>
      <c r="J212" s="82">
        <f t="shared" si="79"/>
        <v>200</v>
      </c>
      <c r="K212" s="82">
        <f>K213+K214+K215+K216</f>
        <v>200</v>
      </c>
      <c r="L212" s="39"/>
    </row>
    <row r="213" spans="1:12" ht="53.4" hidden="1">
      <c r="A213" s="90"/>
      <c r="B213" s="80"/>
      <c r="C213" s="80"/>
      <c r="D213" s="72" t="s">
        <v>40</v>
      </c>
      <c r="E213" s="73">
        <f t="shared" si="69"/>
        <v>2000</v>
      </c>
      <c r="F213" s="75">
        <v>0</v>
      </c>
      <c r="G213" s="75">
        <v>1200</v>
      </c>
      <c r="H213" s="75">
        <v>200</v>
      </c>
      <c r="I213" s="75">
        <v>200</v>
      </c>
      <c r="J213" s="75">
        <v>200</v>
      </c>
      <c r="K213" s="75">
        <v>200</v>
      </c>
      <c r="L213" s="39"/>
    </row>
    <row r="214" spans="1:12" ht="66.599999999999994" hidden="1">
      <c r="A214" s="90"/>
      <c r="B214" s="80"/>
      <c r="C214" s="80"/>
      <c r="D214" s="72" t="s">
        <v>41</v>
      </c>
      <c r="E214" s="73">
        <f t="shared" si="69"/>
        <v>0</v>
      </c>
      <c r="F214" s="75"/>
      <c r="G214" s="75"/>
      <c r="H214" s="75"/>
      <c r="I214" s="75"/>
      <c r="J214" s="75"/>
      <c r="K214" s="75"/>
      <c r="L214" s="39"/>
    </row>
    <row r="215" spans="1:12" ht="53.4" hidden="1">
      <c r="A215" s="90"/>
      <c r="B215" s="80"/>
      <c r="C215" s="80"/>
      <c r="D215" s="72" t="s">
        <v>42</v>
      </c>
      <c r="E215" s="73">
        <f t="shared" si="69"/>
        <v>0</v>
      </c>
      <c r="F215" s="75"/>
      <c r="G215" s="75"/>
      <c r="H215" s="75"/>
      <c r="I215" s="75"/>
      <c r="J215" s="75"/>
      <c r="K215" s="75"/>
      <c r="L215" s="39"/>
    </row>
    <row r="216" spans="1:12" ht="66.599999999999994" hidden="1">
      <c r="A216" s="91"/>
      <c r="B216" s="81"/>
      <c r="C216" s="81"/>
      <c r="D216" s="72" t="s">
        <v>43</v>
      </c>
      <c r="E216" s="73">
        <f t="shared" si="69"/>
        <v>0</v>
      </c>
      <c r="F216" s="75"/>
      <c r="G216" s="75"/>
      <c r="H216" s="75"/>
      <c r="I216" s="75"/>
      <c r="J216" s="75"/>
      <c r="K216" s="75"/>
      <c r="L216" s="39"/>
    </row>
    <row r="217" spans="1:12" hidden="1">
      <c r="A217" s="89" t="s">
        <v>91</v>
      </c>
      <c r="B217" s="79" t="s">
        <v>92</v>
      </c>
      <c r="C217" s="79"/>
      <c r="D217" s="70" t="s">
        <v>45</v>
      </c>
      <c r="E217" s="73">
        <f t="shared" si="69"/>
        <v>230</v>
      </c>
      <c r="F217" s="82">
        <f t="shared" ref="F217:K217" si="80">F218+F219+F220+F221+F512</f>
        <v>0</v>
      </c>
      <c r="G217" s="82">
        <f t="shared" si="80"/>
        <v>30</v>
      </c>
      <c r="H217" s="82">
        <f t="shared" si="80"/>
        <v>50</v>
      </c>
      <c r="I217" s="82">
        <f t="shared" si="80"/>
        <v>50</v>
      </c>
      <c r="J217" s="82">
        <f t="shared" si="80"/>
        <v>50</v>
      </c>
      <c r="K217" s="82">
        <f t="shared" si="80"/>
        <v>50</v>
      </c>
      <c r="L217" s="39"/>
    </row>
    <row r="218" spans="1:12" ht="53.4" hidden="1">
      <c r="A218" s="90"/>
      <c r="B218" s="80"/>
      <c r="C218" s="80"/>
      <c r="D218" s="72" t="s">
        <v>40</v>
      </c>
      <c r="E218" s="73">
        <f t="shared" si="69"/>
        <v>230</v>
      </c>
      <c r="F218" s="75">
        <v>0</v>
      </c>
      <c r="G218" s="75">
        <v>30</v>
      </c>
      <c r="H218" s="75">
        <v>50</v>
      </c>
      <c r="I218" s="75">
        <v>50</v>
      </c>
      <c r="J218" s="75">
        <v>50</v>
      </c>
      <c r="K218" s="75">
        <v>50</v>
      </c>
      <c r="L218" s="39"/>
    </row>
    <row r="219" spans="1:12" ht="66.599999999999994" hidden="1">
      <c r="A219" s="90"/>
      <c r="B219" s="80"/>
      <c r="C219" s="80"/>
      <c r="D219" s="72" t="s">
        <v>41</v>
      </c>
      <c r="E219" s="73">
        <f t="shared" si="69"/>
        <v>0</v>
      </c>
      <c r="F219" s="75"/>
      <c r="G219" s="75"/>
      <c r="H219" s="75"/>
      <c r="I219" s="75"/>
      <c r="J219" s="75"/>
      <c r="K219" s="75"/>
      <c r="L219" s="39"/>
    </row>
    <row r="220" spans="1:12" ht="53.4" hidden="1">
      <c r="A220" s="90"/>
      <c r="B220" s="80"/>
      <c r="C220" s="80"/>
      <c r="D220" s="72" t="s">
        <v>42</v>
      </c>
      <c r="E220" s="73">
        <f t="shared" si="69"/>
        <v>0</v>
      </c>
      <c r="F220" s="75"/>
      <c r="G220" s="75"/>
      <c r="H220" s="75"/>
      <c r="I220" s="75"/>
      <c r="J220" s="75"/>
      <c r="K220" s="75"/>
      <c r="L220" s="39"/>
    </row>
    <row r="221" spans="1:12" ht="66.599999999999994" hidden="1">
      <c r="A221" s="91"/>
      <c r="B221" s="81"/>
      <c r="C221" s="81"/>
      <c r="D221" s="72" t="s">
        <v>43</v>
      </c>
      <c r="E221" s="73">
        <f t="shared" si="69"/>
        <v>0</v>
      </c>
      <c r="F221" s="75"/>
      <c r="G221" s="75"/>
      <c r="H221" s="75"/>
      <c r="I221" s="75"/>
      <c r="J221" s="75"/>
      <c r="K221" s="75"/>
      <c r="L221" s="39"/>
    </row>
    <row r="222" spans="1:12" hidden="1">
      <c r="A222" s="89" t="s">
        <v>93</v>
      </c>
      <c r="B222" s="79" t="s">
        <v>94</v>
      </c>
      <c r="C222" s="79"/>
      <c r="D222" s="70" t="s">
        <v>45</v>
      </c>
      <c r="E222" s="73">
        <f t="shared" si="69"/>
        <v>42751.44</v>
      </c>
      <c r="F222" s="82">
        <f t="shared" ref="F222:K222" si="81">F223+F224+F225+F226+F517</f>
        <v>10195.44</v>
      </c>
      <c r="G222" s="82">
        <f t="shared" si="81"/>
        <v>6511.2000000000007</v>
      </c>
      <c r="H222" s="82">
        <f t="shared" si="81"/>
        <v>6511.2000000000007</v>
      </c>
      <c r="I222" s="82">
        <f t="shared" si="81"/>
        <v>6511.2000000000007</v>
      </c>
      <c r="J222" s="82">
        <f t="shared" si="81"/>
        <v>6511.2000000000007</v>
      </c>
      <c r="K222" s="82">
        <f t="shared" si="81"/>
        <v>6511.2000000000007</v>
      </c>
      <c r="L222" s="39"/>
    </row>
    <row r="223" spans="1:12" ht="53.4" hidden="1">
      <c r="A223" s="90"/>
      <c r="B223" s="80"/>
      <c r="C223" s="80"/>
      <c r="D223" s="72" t="s">
        <v>40</v>
      </c>
      <c r="E223" s="73">
        <f t="shared" si="69"/>
        <v>300</v>
      </c>
      <c r="F223" s="75">
        <v>0</v>
      </c>
      <c r="G223" s="75">
        <v>60</v>
      </c>
      <c r="H223" s="75">
        <v>60</v>
      </c>
      <c r="I223" s="75">
        <v>60</v>
      </c>
      <c r="J223" s="75">
        <v>60</v>
      </c>
      <c r="K223" s="75">
        <v>60</v>
      </c>
      <c r="L223" s="39"/>
    </row>
    <row r="224" spans="1:12" ht="66.599999999999994" hidden="1">
      <c r="A224" s="90"/>
      <c r="B224" s="80"/>
      <c r="C224" s="80"/>
      <c r="D224" s="72" t="s">
        <v>41</v>
      </c>
      <c r="E224" s="73">
        <f t="shared" si="69"/>
        <v>0</v>
      </c>
      <c r="F224" s="75"/>
      <c r="G224" s="75"/>
      <c r="H224" s="75"/>
      <c r="I224" s="75"/>
      <c r="J224" s="75"/>
      <c r="K224" s="75"/>
      <c r="L224" s="39"/>
    </row>
    <row r="225" spans="1:12" ht="53.4" hidden="1">
      <c r="A225" s="90"/>
      <c r="B225" s="80"/>
      <c r="C225" s="80"/>
      <c r="D225" s="72" t="s">
        <v>42</v>
      </c>
      <c r="E225" s="73">
        <f t="shared" si="69"/>
        <v>0</v>
      </c>
      <c r="F225" s="75"/>
      <c r="G225" s="75"/>
      <c r="H225" s="75"/>
      <c r="I225" s="75"/>
      <c r="J225" s="75"/>
      <c r="K225" s="75"/>
      <c r="L225" s="39"/>
    </row>
    <row r="226" spans="1:12" ht="66.599999999999994" hidden="1">
      <c r="A226" s="91"/>
      <c r="B226" s="81"/>
      <c r="C226" s="81"/>
      <c r="D226" s="72" t="s">
        <v>43</v>
      </c>
      <c r="E226" s="73">
        <f t="shared" si="69"/>
        <v>0</v>
      </c>
      <c r="F226" s="75"/>
      <c r="G226" s="75"/>
      <c r="H226" s="75"/>
      <c r="I226" s="75"/>
      <c r="J226" s="75"/>
      <c r="K226" s="75"/>
      <c r="L226" s="39"/>
    </row>
    <row r="227" spans="1:12" hidden="1">
      <c r="A227" s="89" t="s">
        <v>95</v>
      </c>
      <c r="B227" s="79" t="s">
        <v>96</v>
      </c>
      <c r="C227" s="79"/>
      <c r="D227" s="70" t="s">
        <v>45</v>
      </c>
      <c r="E227" s="73">
        <f t="shared" si="69"/>
        <v>500</v>
      </c>
      <c r="F227" s="82">
        <f t="shared" ref="F227:K227" si="82">F228+F229+F230+F231+F522</f>
        <v>0</v>
      </c>
      <c r="G227" s="82">
        <f t="shared" si="82"/>
        <v>100</v>
      </c>
      <c r="H227" s="82">
        <f t="shared" si="82"/>
        <v>100</v>
      </c>
      <c r="I227" s="82">
        <f t="shared" si="82"/>
        <v>100</v>
      </c>
      <c r="J227" s="82">
        <f t="shared" si="82"/>
        <v>100</v>
      </c>
      <c r="K227" s="82">
        <f t="shared" si="82"/>
        <v>100</v>
      </c>
      <c r="L227" s="39"/>
    </row>
    <row r="228" spans="1:12" ht="53.4" hidden="1">
      <c r="A228" s="90"/>
      <c r="B228" s="80"/>
      <c r="C228" s="80"/>
      <c r="D228" s="72" t="s">
        <v>40</v>
      </c>
      <c r="E228" s="73">
        <f t="shared" si="69"/>
        <v>500</v>
      </c>
      <c r="F228" s="75">
        <v>0</v>
      </c>
      <c r="G228" s="75">
        <v>100</v>
      </c>
      <c r="H228" s="75">
        <v>100</v>
      </c>
      <c r="I228" s="75">
        <v>100</v>
      </c>
      <c r="J228" s="75">
        <v>100</v>
      </c>
      <c r="K228" s="75">
        <v>100</v>
      </c>
      <c r="L228" s="39"/>
    </row>
    <row r="229" spans="1:12" ht="66.599999999999994" hidden="1">
      <c r="A229" s="90"/>
      <c r="B229" s="80"/>
      <c r="C229" s="80"/>
      <c r="D229" s="72" t="s">
        <v>41</v>
      </c>
      <c r="E229" s="73">
        <f t="shared" si="69"/>
        <v>0</v>
      </c>
      <c r="F229" s="75"/>
      <c r="G229" s="75"/>
      <c r="H229" s="75"/>
      <c r="I229" s="75"/>
      <c r="J229" s="75"/>
      <c r="K229" s="75"/>
      <c r="L229" s="39"/>
    </row>
    <row r="230" spans="1:12" ht="53.4" hidden="1">
      <c r="A230" s="90"/>
      <c r="B230" s="80"/>
      <c r="C230" s="80"/>
      <c r="D230" s="72" t="s">
        <v>42</v>
      </c>
      <c r="E230" s="73">
        <f t="shared" si="69"/>
        <v>0</v>
      </c>
      <c r="F230" s="75"/>
      <c r="G230" s="75"/>
      <c r="H230" s="75"/>
      <c r="I230" s="75"/>
      <c r="J230" s="75"/>
      <c r="K230" s="75"/>
      <c r="L230" s="39"/>
    </row>
    <row r="231" spans="1:12" ht="66.599999999999994" hidden="1">
      <c r="A231" s="91"/>
      <c r="B231" s="81"/>
      <c r="C231" s="81"/>
      <c r="D231" s="72" t="s">
        <v>43</v>
      </c>
      <c r="E231" s="73">
        <f t="shared" si="69"/>
        <v>0</v>
      </c>
      <c r="F231" s="75"/>
      <c r="G231" s="75"/>
      <c r="H231" s="75"/>
      <c r="I231" s="75"/>
      <c r="J231" s="75"/>
      <c r="K231" s="75"/>
      <c r="L231" s="39"/>
    </row>
    <row r="232" spans="1:12" hidden="1">
      <c r="A232" s="89" t="s">
        <v>97</v>
      </c>
      <c r="B232" s="79" t="s">
        <v>98</v>
      </c>
      <c r="C232" s="79"/>
      <c r="D232" s="70" t="s">
        <v>45</v>
      </c>
      <c r="E232" s="73">
        <f t="shared" si="69"/>
        <v>3035</v>
      </c>
      <c r="F232" s="82">
        <f t="shared" ref="F232:K232" si="83">F233+F234+F235+F236+F527</f>
        <v>0</v>
      </c>
      <c r="G232" s="82">
        <f t="shared" si="83"/>
        <v>407</v>
      </c>
      <c r="H232" s="82">
        <f t="shared" si="83"/>
        <v>1407</v>
      </c>
      <c r="I232" s="82">
        <f t="shared" si="83"/>
        <v>407</v>
      </c>
      <c r="J232" s="82">
        <f t="shared" si="83"/>
        <v>407</v>
      </c>
      <c r="K232" s="82">
        <f t="shared" si="83"/>
        <v>407</v>
      </c>
      <c r="L232" s="39"/>
    </row>
    <row r="233" spans="1:12" ht="53.4" hidden="1">
      <c r="A233" s="90"/>
      <c r="B233" s="80"/>
      <c r="C233" s="80"/>
      <c r="D233" s="72" t="s">
        <v>40</v>
      </c>
      <c r="E233" s="73">
        <f t="shared" si="69"/>
        <v>3035</v>
      </c>
      <c r="F233" s="75">
        <v>0</v>
      </c>
      <c r="G233" s="75">
        <v>407</v>
      </c>
      <c r="H233" s="75">
        <v>1407</v>
      </c>
      <c r="I233" s="75">
        <v>407</v>
      </c>
      <c r="J233" s="75">
        <v>407</v>
      </c>
      <c r="K233" s="75">
        <v>407</v>
      </c>
      <c r="L233" s="39"/>
    </row>
    <row r="234" spans="1:12" ht="66.599999999999994" hidden="1">
      <c r="A234" s="90"/>
      <c r="B234" s="80"/>
      <c r="C234" s="80"/>
      <c r="D234" s="72" t="s">
        <v>41</v>
      </c>
      <c r="E234" s="73">
        <f t="shared" si="69"/>
        <v>0</v>
      </c>
      <c r="F234" s="75"/>
      <c r="G234" s="75"/>
      <c r="H234" s="75"/>
      <c r="I234" s="75"/>
      <c r="J234" s="75"/>
      <c r="K234" s="75"/>
      <c r="L234" s="39"/>
    </row>
    <row r="235" spans="1:12" ht="53.4" hidden="1">
      <c r="A235" s="90"/>
      <c r="B235" s="80"/>
      <c r="C235" s="80"/>
      <c r="D235" s="72" t="s">
        <v>42</v>
      </c>
      <c r="E235" s="73">
        <f t="shared" si="69"/>
        <v>0</v>
      </c>
      <c r="F235" s="75"/>
      <c r="G235" s="75"/>
      <c r="H235" s="75"/>
      <c r="I235" s="75"/>
      <c r="J235" s="75"/>
      <c r="K235" s="75"/>
      <c r="L235" s="39"/>
    </row>
    <row r="236" spans="1:12" ht="66.599999999999994" hidden="1">
      <c r="A236" s="91"/>
      <c r="B236" s="81"/>
      <c r="C236" s="81"/>
      <c r="D236" s="72" t="s">
        <v>43</v>
      </c>
      <c r="E236" s="73">
        <f t="shared" si="69"/>
        <v>0</v>
      </c>
      <c r="F236" s="75"/>
      <c r="G236" s="75"/>
      <c r="H236" s="75"/>
      <c r="I236" s="75"/>
      <c r="J236" s="75"/>
      <c r="K236" s="75"/>
      <c r="L236" s="39"/>
    </row>
    <row r="237" spans="1:12">
      <c r="A237" s="69" t="s">
        <v>65</v>
      </c>
      <c r="B237" s="69" t="s">
        <v>66</v>
      </c>
      <c r="C237" s="69" t="s">
        <v>63</v>
      </c>
      <c r="D237" s="70" t="s">
        <v>45</v>
      </c>
      <c r="E237" s="73">
        <f t="shared" si="69"/>
        <v>1339.49</v>
      </c>
      <c r="F237" s="82">
        <f>F238+F239+F240+F241</f>
        <v>1339.49</v>
      </c>
      <c r="G237" s="82">
        <f t="shared" ref="G237:K237" si="84">G238+G239+G240+G241</f>
        <v>0</v>
      </c>
      <c r="H237" s="82">
        <f t="shared" si="84"/>
        <v>0</v>
      </c>
      <c r="I237" s="82">
        <f t="shared" si="84"/>
        <v>0</v>
      </c>
      <c r="J237" s="82">
        <f t="shared" si="84"/>
        <v>0</v>
      </c>
      <c r="K237" s="82">
        <f t="shared" si="84"/>
        <v>0</v>
      </c>
      <c r="L237" s="39"/>
    </row>
    <row r="238" spans="1:12" ht="53.4">
      <c r="A238" s="69"/>
      <c r="B238" s="69"/>
      <c r="C238" s="69"/>
      <c r="D238" s="72" t="s">
        <v>40</v>
      </c>
      <c r="E238" s="73">
        <f t="shared" si="69"/>
        <v>13.39</v>
      </c>
      <c r="F238" s="75">
        <f>F244</f>
        <v>13.39</v>
      </c>
      <c r="G238" s="75">
        <f t="shared" ref="G238:K238" si="85">G244+G369</f>
        <v>0</v>
      </c>
      <c r="H238" s="75">
        <f t="shared" si="85"/>
        <v>0</v>
      </c>
      <c r="I238" s="75">
        <f t="shared" si="85"/>
        <v>0</v>
      </c>
      <c r="J238" s="75">
        <f t="shared" si="85"/>
        <v>0</v>
      </c>
      <c r="K238" s="75">
        <f t="shared" si="85"/>
        <v>0</v>
      </c>
      <c r="L238" s="39"/>
    </row>
    <row r="239" spans="1:12" ht="66.599999999999994">
      <c r="A239" s="69"/>
      <c r="B239" s="69"/>
      <c r="C239" s="69"/>
      <c r="D239" s="72" t="s">
        <v>41</v>
      </c>
      <c r="E239" s="73">
        <f t="shared" si="69"/>
        <v>1326.1</v>
      </c>
      <c r="F239" s="75">
        <f>F245</f>
        <v>1326.1</v>
      </c>
      <c r="G239" s="75">
        <f t="shared" ref="G239:K239" si="86">G245+G370</f>
        <v>0</v>
      </c>
      <c r="H239" s="75">
        <f t="shared" si="86"/>
        <v>0</v>
      </c>
      <c r="I239" s="75">
        <f t="shared" si="86"/>
        <v>0</v>
      </c>
      <c r="J239" s="75">
        <f t="shared" si="86"/>
        <v>0</v>
      </c>
      <c r="K239" s="75">
        <f t="shared" si="86"/>
        <v>0</v>
      </c>
      <c r="L239" s="39"/>
    </row>
    <row r="240" spans="1:12" ht="53.4">
      <c r="A240" s="69"/>
      <c r="B240" s="69"/>
      <c r="C240" s="69"/>
      <c r="D240" s="72" t="s">
        <v>42</v>
      </c>
      <c r="E240" s="73">
        <f t="shared" si="69"/>
        <v>0</v>
      </c>
      <c r="F240" s="75">
        <f t="shared" ref="F240:K240" si="87">F246+F371</f>
        <v>0</v>
      </c>
      <c r="G240" s="75">
        <f t="shared" si="87"/>
        <v>0</v>
      </c>
      <c r="H240" s="75">
        <f t="shared" si="87"/>
        <v>0</v>
      </c>
      <c r="I240" s="75">
        <f t="shared" si="87"/>
        <v>0</v>
      </c>
      <c r="J240" s="75">
        <f t="shared" si="87"/>
        <v>0</v>
      </c>
      <c r="K240" s="75">
        <f t="shared" si="87"/>
        <v>0</v>
      </c>
      <c r="L240" s="39"/>
    </row>
    <row r="241" spans="1:12" ht="66.599999999999994">
      <c r="A241" s="69"/>
      <c r="B241" s="69"/>
      <c r="C241" s="69"/>
      <c r="D241" s="72" t="s">
        <v>43</v>
      </c>
      <c r="E241" s="73">
        <f t="shared" si="69"/>
        <v>0</v>
      </c>
      <c r="F241" s="75">
        <f t="shared" ref="F241:K241" si="88">F247+F372</f>
        <v>0</v>
      </c>
      <c r="G241" s="75">
        <f t="shared" si="88"/>
        <v>0</v>
      </c>
      <c r="H241" s="75">
        <f t="shared" si="88"/>
        <v>0</v>
      </c>
      <c r="I241" s="75">
        <f t="shared" si="88"/>
        <v>0</v>
      </c>
      <c r="J241" s="75">
        <f t="shared" si="88"/>
        <v>0</v>
      </c>
      <c r="K241" s="75">
        <f t="shared" si="88"/>
        <v>0</v>
      </c>
      <c r="L241" s="39"/>
    </row>
    <row r="242" spans="1:12" ht="40.200000000000003">
      <c r="A242" s="69"/>
      <c r="B242" s="69"/>
      <c r="C242" s="69"/>
      <c r="D242" s="72" t="s">
        <v>44</v>
      </c>
      <c r="E242" s="73">
        <f t="shared" si="69"/>
        <v>0</v>
      </c>
      <c r="F242" s="75"/>
      <c r="G242" s="75"/>
      <c r="H242" s="75"/>
      <c r="I242" s="75"/>
      <c r="J242" s="75"/>
      <c r="K242" s="75"/>
      <c r="L242" s="39"/>
    </row>
    <row r="243" spans="1:12">
      <c r="A243" s="79" t="s">
        <v>283</v>
      </c>
      <c r="B243" s="79" t="s">
        <v>99</v>
      </c>
      <c r="C243" s="79" t="s">
        <v>67</v>
      </c>
      <c r="D243" s="70" t="s">
        <v>45</v>
      </c>
      <c r="E243" s="73">
        <f t="shared" si="69"/>
        <v>1339.49</v>
      </c>
      <c r="F243" s="71">
        <f>SUM(F244:F247)</f>
        <v>1339.49</v>
      </c>
      <c r="G243" s="71">
        <f t="shared" ref="G243:K243" si="89">SUM(G244:G247)</f>
        <v>0</v>
      </c>
      <c r="H243" s="71">
        <f t="shared" si="89"/>
        <v>0</v>
      </c>
      <c r="I243" s="71">
        <f t="shared" si="89"/>
        <v>0</v>
      </c>
      <c r="J243" s="71">
        <f t="shared" si="89"/>
        <v>0</v>
      </c>
      <c r="K243" s="71">
        <f t="shared" si="89"/>
        <v>0</v>
      </c>
      <c r="L243" s="39"/>
    </row>
    <row r="244" spans="1:12" ht="53.4">
      <c r="A244" s="80"/>
      <c r="B244" s="80"/>
      <c r="C244" s="80"/>
      <c r="D244" s="72" t="s">
        <v>40</v>
      </c>
      <c r="E244" s="73">
        <f t="shared" ref="E244:E307" si="90">F244+G244+H244+I244+J244+K244</f>
        <v>13.39</v>
      </c>
      <c r="F244" s="71">
        <f>F249+F254</f>
        <v>13.39</v>
      </c>
      <c r="G244" s="71">
        <f t="shared" ref="G244:K244" si="91">G249+G254+G264+G269+G274+G279+G284+G289+G294+G299+G304+G309+G314+G319+G324+G334+G339+G344+G354+G359+G364+G329+G349+G259</f>
        <v>0</v>
      </c>
      <c r="H244" s="71">
        <f t="shared" si="91"/>
        <v>0</v>
      </c>
      <c r="I244" s="71">
        <f t="shared" si="91"/>
        <v>0</v>
      </c>
      <c r="J244" s="71">
        <f t="shared" si="91"/>
        <v>0</v>
      </c>
      <c r="K244" s="71">
        <f t="shared" si="91"/>
        <v>0</v>
      </c>
      <c r="L244" s="39"/>
    </row>
    <row r="245" spans="1:12" ht="66.599999999999994">
      <c r="A245" s="80"/>
      <c r="B245" s="80"/>
      <c r="C245" s="80"/>
      <c r="D245" s="72" t="s">
        <v>41</v>
      </c>
      <c r="E245" s="73">
        <f t="shared" si="90"/>
        <v>1326.1</v>
      </c>
      <c r="F245" s="71">
        <f>F250+F255</f>
        <v>1326.1</v>
      </c>
      <c r="G245" s="71">
        <f t="shared" ref="G245:K245" si="92">G250+G255+G265+G270+G275+G280+G285+G290+G295+G300+G305+G310+G315+G320+G325+G335+G340+G345+G355+G360+G365+G330+G350+G260</f>
        <v>0</v>
      </c>
      <c r="H245" s="71">
        <f t="shared" si="92"/>
        <v>0</v>
      </c>
      <c r="I245" s="71">
        <f t="shared" si="92"/>
        <v>0</v>
      </c>
      <c r="J245" s="71">
        <f t="shared" si="92"/>
        <v>0</v>
      </c>
      <c r="K245" s="71">
        <f t="shared" si="92"/>
        <v>0</v>
      </c>
      <c r="L245" s="39"/>
    </row>
    <row r="246" spans="1:12" ht="53.4">
      <c r="A246" s="80"/>
      <c r="B246" s="80"/>
      <c r="C246" s="80"/>
      <c r="D246" s="72" t="s">
        <v>42</v>
      </c>
      <c r="E246" s="73">
        <f t="shared" si="90"/>
        <v>0</v>
      </c>
      <c r="F246" s="71">
        <f t="shared" ref="F246:K246" si="93">F251+F256+F266+F271+F276+F281+F286+F291+F296+F301+F306+F311+F316+F321+F326+F336+F341+F346+F356+F361+F366+F331+F351+F261</f>
        <v>0</v>
      </c>
      <c r="G246" s="71">
        <f t="shared" si="93"/>
        <v>0</v>
      </c>
      <c r="H246" s="71">
        <f t="shared" si="93"/>
        <v>0</v>
      </c>
      <c r="I246" s="71">
        <f t="shared" si="93"/>
        <v>0</v>
      </c>
      <c r="J246" s="71">
        <f t="shared" si="93"/>
        <v>0</v>
      </c>
      <c r="K246" s="71">
        <f t="shared" si="93"/>
        <v>0</v>
      </c>
      <c r="L246" s="39"/>
    </row>
    <row r="247" spans="1:12" ht="66.599999999999994">
      <c r="A247" s="81"/>
      <c r="B247" s="81"/>
      <c r="C247" s="81"/>
      <c r="D247" s="72" t="s">
        <v>43</v>
      </c>
      <c r="E247" s="73">
        <f t="shared" si="90"/>
        <v>0</v>
      </c>
      <c r="F247" s="71">
        <f t="shared" ref="F247:K247" si="94">F252+F257+F267+F272+F277+F282+F287+F292+F297+F302+F307+F312+F317+F322+F327+F337+F342+F347+F357+F362+F367+F332+F352+F262</f>
        <v>0</v>
      </c>
      <c r="G247" s="71">
        <f t="shared" si="94"/>
        <v>0</v>
      </c>
      <c r="H247" s="71">
        <f t="shared" si="94"/>
        <v>0</v>
      </c>
      <c r="I247" s="71">
        <f t="shared" si="94"/>
        <v>0</v>
      </c>
      <c r="J247" s="71">
        <f t="shared" si="94"/>
        <v>0</v>
      </c>
      <c r="K247" s="71">
        <f t="shared" si="94"/>
        <v>0</v>
      </c>
      <c r="L247" s="39"/>
    </row>
    <row r="248" spans="1:12">
      <c r="A248" s="79" t="s">
        <v>284</v>
      </c>
      <c r="B248" s="79" t="s">
        <v>282</v>
      </c>
      <c r="C248" s="79" t="s">
        <v>100</v>
      </c>
      <c r="D248" s="70" t="s">
        <v>45</v>
      </c>
      <c r="E248" s="73">
        <f t="shared" si="90"/>
        <v>0</v>
      </c>
      <c r="F248" s="82">
        <f>F249+F250+F251+F252</f>
        <v>0</v>
      </c>
      <c r="G248" s="82">
        <f>G249+G250+G251+G252</f>
        <v>0</v>
      </c>
      <c r="H248" s="82">
        <f t="shared" ref="H248:K248" si="95">H249+H250+H251+H252</f>
        <v>0</v>
      </c>
      <c r="I248" s="82">
        <f t="shared" si="95"/>
        <v>0</v>
      </c>
      <c r="J248" s="82">
        <f t="shared" si="95"/>
        <v>0</v>
      </c>
      <c r="K248" s="82">
        <f t="shared" si="95"/>
        <v>0</v>
      </c>
      <c r="L248" s="39"/>
    </row>
    <row r="249" spans="1:12" ht="53.4">
      <c r="A249" s="80"/>
      <c r="B249" s="80"/>
      <c r="C249" s="80"/>
      <c r="D249" s="72" t="s">
        <v>40</v>
      </c>
      <c r="E249" s="73">
        <f t="shared" si="90"/>
        <v>0</v>
      </c>
      <c r="F249" s="75">
        <v>0</v>
      </c>
      <c r="G249" s="75"/>
      <c r="H249" s="75"/>
      <c r="I249" s="75"/>
      <c r="J249" s="75"/>
      <c r="K249" s="75"/>
      <c r="L249" s="39"/>
    </row>
    <row r="250" spans="1:12" ht="66.599999999999994">
      <c r="A250" s="80"/>
      <c r="B250" s="80"/>
      <c r="C250" s="80"/>
      <c r="D250" s="72" t="s">
        <v>41</v>
      </c>
      <c r="E250" s="73">
        <f t="shared" si="90"/>
        <v>0</v>
      </c>
      <c r="F250" s="75">
        <v>0</v>
      </c>
      <c r="G250" s="75">
        <v>0</v>
      </c>
      <c r="H250" s="75">
        <v>0</v>
      </c>
      <c r="I250" s="75">
        <v>0</v>
      </c>
      <c r="J250" s="75">
        <v>0</v>
      </c>
      <c r="K250" s="75">
        <v>0</v>
      </c>
      <c r="L250" s="39"/>
    </row>
    <row r="251" spans="1:12" ht="53.4">
      <c r="A251" s="80"/>
      <c r="B251" s="80"/>
      <c r="C251" s="80"/>
      <c r="D251" s="72" t="s">
        <v>42</v>
      </c>
      <c r="E251" s="73">
        <f t="shared" si="90"/>
        <v>0</v>
      </c>
      <c r="F251" s="75">
        <v>0</v>
      </c>
      <c r="G251" s="75">
        <v>0</v>
      </c>
      <c r="H251" s="75">
        <v>0</v>
      </c>
      <c r="I251" s="75">
        <v>0</v>
      </c>
      <c r="J251" s="75">
        <v>0</v>
      </c>
      <c r="K251" s="75">
        <v>0</v>
      </c>
      <c r="L251" s="39"/>
    </row>
    <row r="252" spans="1:12" ht="66.599999999999994">
      <c r="A252" s="81"/>
      <c r="B252" s="81"/>
      <c r="C252" s="81"/>
      <c r="D252" s="72" t="s">
        <v>43</v>
      </c>
      <c r="E252" s="73">
        <f t="shared" si="90"/>
        <v>0</v>
      </c>
      <c r="F252" s="75">
        <v>0</v>
      </c>
      <c r="G252" s="75">
        <v>0</v>
      </c>
      <c r="H252" s="75">
        <v>0</v>
      </c>
      <c r="I252" s="75">
        <v>0</v>
      </c>
      <c r="J252" s="75">
        <v>0</v>
      </c>
      <c r="K252" s="75">
        <v>0</v>
      </c>
      <c r="L252" s="39"/>
    </row>
    <row r="253" spans="1:12">
      <c r="A253" s="79" t="s">
        <v>285</v>
      </c>
      <c r="B253" s="79" t="s">
        <v>286</v>
      </c>
      <c r="C253" s="79" t="s">
        <v>100</v>
      </c>
      <c r="D253" s="70" t="s">
        <v>45</v>
      </c>
      <c r="E253" s="73">
        <f t="shared" si="90"/>
        <v>1339.49</v>
      </c>
      <c r="F253" s="82">
        <f>F254+F255+F256+F257</f>
        <v>1339.49</v>
      </c>
      <c r="G253" s="82">
        <f>G254+G255+G256+G257+G388</f>
        <v>0</v>
      </c>
      <c r="H253" s="82">
        <f>H254+H255+H256+H257</f>
        <v>0</v>
      </c>
      <c r="I253" s="82">
        <f>I254+I255+I256+I257+I388</f>
        <v>0</v>
      </c>
      <c r="J253" s="82">
        <f>J254+J255+J256+J257+J388</f>
        <v>0</v>
      </c>
      <c r="K253" s="82">
        <f>K254+K255+K256+K257+K388</f>
        <v>0</v>
      </c>
      <c r="L253" s="39"/>
    </row>
    <row r="254" spans="1:12" ht="53.4">
      <c r="A254" s="80"/>
      <c r="B254" s="80"/>
      <c r="C254" s="80"/>
      <c r="D254" s="72" t="s">
        <v>40</v>
      </c>
      <c r="E254" s="73">
        <f t="shared" si="90"/>
        <v>13.39</v>
      </c>
      <c r="F254" s="75">
        <v>13.39</v>
      </c>
      <c r="G254" s="75">
        <v>0</v>
      </c>
      <c r="H254" s="75">
        <v>0</v>
      </c>
      <c r="I254" s="75">
        <v>0</v>
      </c>
      <c r="J254" s="75">
        <v>0</v>
      </c>
      <c r="K254" s="75">
        <v>0</v>
      </c>
      <c r="L254" s="39"/>
    </row>
    <row r="255" spans="1:12" ht="66.599999999999994">
      <c r="A255" s="80"/>
      <c r="B255" s="80"/>
      <c r="C255" s="80"/>
      <c r="D255" s="72" t="s">
        <v>41</v>
      </c>
      <c r="E255" s="73">
        <f t="shared" si="90"/>
        <v>1326.1</v>
      </c>
      <c r="F255" s="75">
        <v>1326.1</v>
      </c>
      <c r="G255" s="75">
        <v>0</v>
      </c>
      <c r="H255" s="75">
        <v>0</v>
      </c>
      <c r="I255" s="75">
        <v>0</v>
      </c>
      <c r="J255" s="75">
        <v>0</v>
      </c>
      <c r="K255" s="75">
        <v>0</v>
      </c>
      <c r="L255" s="39"/>
    </row>
    <row r="256" spans="1:12" ht="53.4">
      <c r="A256" s="80"/>
      <c r="B256" s="80"/>
      <c r="C256" s="80"/>
      <c r="D256" s="72" t="s">
        <v>42</v>
      </c>
      <c r="E256" s="73">
        <f t="shared" si="90"/>
        <v>0</v>
      </c>
      <c r="F256" s="75">
        <v>0</v>
      </c>
      <c r="G256" s="75">
        <v>0</v>
      </c>
      <c r="H256" s="75">
        <v>0</v>
      </c>
      <c r="I256" s="75">
        <v>0</v>
      </c>
      <c r="J256" s="75">
        <v>0</v>
      </c>
      <c r="K256" s="75">
        <v>0</v>
      </c>
      <c r="L256" s="39"/>
    </row>
    <row r="257" spans="1:12" ht="66.599999999999994">
      <c r="A257" s="81"/>
      <c r="B257" s="81"/>
      <c r="C257" s="81"/>
      <c r="D257" s="72" t="s">
        <v>43</v>
      </c>
      <c r="E257" s="73">
        <f t="shared" si="90"/>
        <v>0</v>
      </c>
      <c r="F257" s="75">
        <v>0</v>
      </c>
      <c r="G257" s="75">
        <v>0</v>
      </c>
      <c r="H257" s="75">
        <v>0</v>
      </c>
      <c r="I257" s="75">
        <v>0</v>
      </c>
      <c r="J257" s="75">
        <v>0</v>
      </c>
      <c r="K257" s="75">
        <v>0</v>
      </c>
      <c r="L257" s="39"/>
    </row>
    <row r="258" spans="1:12" hidden="1">
      <c r="A258" s="79" t="s">
        <v>102</v>
      </c>
      <c r="B258" s="79" t="s">
        <v>143</v>
      </c>
      <c r="C258" s="79" t="s">
        <v>100</v>
      </c>
      <c r="D258" s="70" t="s">
        <v>45</v>
      </c>
      <c r="E258" s="73">
        <f t="shared" si="90"/>
        <v>0</v>
      </c>
      <c r="F258" s="82">
        <f t="shared" ref="F258:K258" si="96">F259+F260+F261+F262</f>
        <v>0</v>
      </c>
      <c r="G258" s="82">
        <f t="shared" si="96"/>
        <v>0</v>
      </c>
      <c r="H258" s="82">
        <f t="shared" si="96"/>
        <v>0</v>
      </c>
      <c r="I258" s="82">
        <f t="shared" si="96"/>
        <v>0</v>
      </c>
      <c r="J258" s="82">
        <f t="shared" si="96"/>
        <v>0</v>
      </c>
      <c r="K258" s="82">
        <f t="shared" si="96"/>
        <v>0</v>
      </c>
      <c r="L258" s="39"/>
    </row>
    <row r="259" spans="1:12" ht="53.4" hidden="1">
      <c r="A259" s="80"/>
      <c r="B259" s="80"/>
      <c r="C259" s="80"/>
      <c r="D259" s="72" t="s">
        <v>40</v>
      </c>
      <c r="E259" s="73">
        <f t="shared" si="90"/>
        <v>0</v>
      </c>
      <c r="F259" s="75">
        <v>0</v>
      </c>
      <c r="G259" s="75">
        <v>0</v>
      </c>
      <c r="H259" s="75">
        <v>0</v>
      </c>
      <c r="I259" s="75">
        <v>0</v>
      </c>
      <c r="J259" s="75">
        <v>0</v>
      </c>
      <c r="K259" s="75">
        <v>0</v>
      </c>
      <c r="L259" s="39"/>
    </row>
    <row r="260" spans="1:12" ht="66.599999999999994" hidden="1">
      <c r="A260" s="80"/>
      <c r="B260" s="80"/>
      <c r="C260" s="80"/>
      <c r="D260" s="72" t="s">
        <v>41</v>
      </c>
      <c r="E260" s="73">
        <f t="shared" si="90"/>
        <v>0</v>
      </c>
      <c r="F260" s="75">
        <v>0</v>
      </c>
      <c r="G260" s="75">
        <v>0</v>
      </c>
      <c r="H260" s="75">
        <v>0</v>
      </c>
      <c r="I260" s="75">
        <v>0</v>
      </c>
      <c r="J260" s="75">
        <v>0</v>
      </c>
      <c r="K260" s="75">
        <v>0</v>
      </c>
      <c r="L260" s="39"/>
    </row>
    <row r="261" spans="1:12" ht="53.4" hidden="1">
      <c r="A261" s="80"/>
      <c r="B261" s="80"/>
      <c r="C261" s="80"/>
      <c r="D261" s="72" t="s">
        <v>42</v>
      </c>
      <c r="E261" s="73">
        <f t="shared" si="90"/>
        <v>0</v>
      </c>
      <c r="F261" s="75">
        <v>0</v>
      </c>
      <c r="G261" s="75">
        <v>0</v>
      </c>
      <c r="H261" s="75">
        <v>0</v>
      </c>
      <c r="I261" s="75">
        <v>0</v>
      </c>
      <c r="J261" s="75">
        <v>0</v>
      </c>
      <c r="K261" s="75">
        <v>0</v>
      </c>
      <c r="L261" s="39"/>
    </row>
    <row r="262" spans="1:12" ht="66.599999999999994" hidden="1">
      <c r="A262" s="81"/>
      <c r="B262" s="81"/>
      <c r="C262" s="81"/>
      <c r="D262" s="72" t="s">
        <v>43</v>
      </c>
      <c r="E262" s="73">
        <f t="shared" si="90"/>
        <v>0</v>
      </c>
      <c r="F262" s="75">
        <v>0</v>
      </c>
      <c r="G262" s="75">
        <v>0</v>
      </c>
      <c r="H262" s="75">
        <v>0</v>
      </c>
      <c r="I262" s="75">
        <v>0</v>
      </c>
      <c r="J262" s="75">
        <v>0</v>
      </c>
      <c r="K262" s="75">
        <v>0</v>
      </c>
      <c r="L262" s="39"/>
    </row>
    <row r="263" spans="1:12" hidden="1">
      <c r="A263" s="79" t="s">
        <v>102</v>
      </c>
      <c r="B263" s="79" t="s">
        <v>148</v>
      </c>
      <c r="C263" s="79" t="s">
        <v>100</v>
      </c>
      <c r="D263" s="70" t="s">
        <v>45</v>
      </c>
      <c r="E263" s="73">
        <f t="shared" si="90"/>
        <v>0</v>
      </c>
      <c r="F263" s="82">
        <f t="shared" ref="F263:K263" si="97">F264+F265+F266+F267</f>
        <v>0</v>
      </c>
      <c r="G263" s="82">
        <f t="shared" si="97"/>
        <v>0</v>
      </c>
      <c r="H263" s="82">
        <f t="shared" si="97"/>
        <v>0</v>
      </c>
      <c r="I263" s="82">
        <f t="shared" si="97"/>
        <v>0</v>
      </c>
      <c r="J263" s="82">
        <f t="shared" si="97"/>
        <v>0</v>
      </c>
      <c r="K263" s="82">
        <f t="shared" si="97"/>
        <v>0</v>
      </c>
      <c r="L263" s="39"/>
    </row>
    <row r="264" spans="1:12" ht="53.4" hidden="1">
      <c r="A264" s="80"/>
      <c r="B264" s="80"/>
      <c r="C264" s="80"/>
      <c r="D264" s="72" t="s">
        <v>40</v>
      </c>
      <c r="E264" s="73">
        <f t="shared" si="90"/>
        <v>0</v>
      </c>
      <c r="F264" s="75">
        <v>0</v>
      </c>
      <c r="G264" s="75">
        <v>0</v>
      </c>
      <c r="H264" s="75">
        <v>0</v>
      </c>
      <c r="I264" s="75">
        <v>0</v>
      </c>
      <c r="J264" s="75">
        <v>0</v>
      </c>
      <c r="K264" s="75">
        <v>0</v>
      </c>
      <c r="L264" s="39"/>
    </row>
    <row r="265" spans="1:12" ht="66.599999999999994" hidden="1">
      <c r="A265" s="80"/>
      <c r="B265" s="80"/>
      <c r="C265" s="80"/>
      <c r="D265" s="72" t="s">
        <v>41</v>
      </c>
      <c r="E265" s="73">
        <f t="shared" si="90"/>
        <v>0</v>
      </c>
      <c r="F265" s="75">
        <v>0</v>
      </c>
      <c r="G265" s="75">
        <v>0</v>
      </c>
      <c r="H265" s="75">
        <v>0</v>
      </c>
      <c r="I265" s="75">
        <v>0</v>
      </c>
      <c r="J265" s="75">
        <v>0</v>
      </c>
      <c r="K265" s="75">
        <v>0</v>
      </c>
      <c r="L265" s="39"/>
    </row>
    <row r="266" spans="1:12" ht="53.4" hidden="1">
      <c r="A266" s="80"/>
      <c r="B266" s="80"/>
      <c r="C266" s="80"/>
      <c r="D266" s="72" t="s">
        <v>42</v>
      </c>
      <c r="E266" s="73">
        <f t="shared" si="90"/>
        <v>0</v>
      </c>
      <c r="F266" s="75">
        <v>0</v>
      </c>
      <c r="G266" s="75">
        <v>0</v>
      </c>
      <c r="H266" s="75">
        <v>0</v>
      </c>
      <c r="I266" s="75">
        <v>0</v>
      </c>
      <c r="J266" s="75">
        <v>0</v>
      </c>
      <c r="K266" s="75">
        <v>0</v>
      </c>
      <c r="L266" s="39"/>
    </row>
    <row r="267" spans="1:12" ht="66.599999999999994" hidden="1">
      <c r="A267" s="81"/>
      <c r="B267" s="81"/>
      <c r="C267" s="81"/>
      <c r="D267" s="72" t="s">
        <v>43</v>
      </c>
      <c r="E267" s="73">
        <f t="shared" si="90"/>
        <v>0</v>
      </c>
      <c r="F267" s="75">
        <v>0</v>
      </c>
      <c r="G267" s="75">
        <v>0</v>
      </c>
      <c r="H267" s="75">
        <v>0</v>
      </c>
      <c r="I267" s="75">
        <v>0</v>
      </c>
      <c r="J267" s="75">
        <v>0</v>
      </c>
      <c r="K267" s="75">
        <v>0</v>
      </c>
      <c r="L267" s="39"/>
    </row>
    <row r="268" spans="1:12" hidden="1">
      <c r="A268" s="79" t="s">
        <v>144</v>
      </c>
      <c r="B268" s="79" t="s">
        <v>146</v>
      </c>
      <c r="C268" s="79" t="s">
        <v>100</v>
      </c>
      <c r="D268" s="70" t="s">
        <v>45</v>
      </c>
      <c r="E268" s="73">
        <f t="shared" si="90"/>
        <v>0</v>
      </c>
      <c r="F268" s="82">
        <f t="shared" ref="F268:K268" si="98">F269+F270+F271+F272</f>
        <v>0</v>
      </c>
      <c r="G268" s="82">
        <f t="shared" si="98"/>
        <v>0</v>
      </c>
      <c r="H268" s="82">
        <f t="shared" si="98"/>
        <v>0</v>
      </c>
      <c r="I268" s="82">
        <f t="shared" si="98"/>
        <v>0</v>
      </c>
      <c r="J268" s="82">
        <f t="shared" si="98"/>
        <v>0</v>
      </c>
      <c r="K268" s="82">
        <f t="shared" si="98"/>
        <v>0</v>
      </c>
      <c r="L268" s="39"/>
    </row>
    <row r="269" spans="1:12" ht="53.4" hidden="1">
      <c r="A269" s="80"/>
      <c r="B269" s="80"/>
      <c r="C269" s="80"/>
      <c r="D269" s="72" t="s">
        <v>40</v>
      </c>
      <c r="E269" s="73">
        <f t="shared" si="90"/>
        <v>0</v>
      </c>
      <c r="F269" s="75">
        <v>0</v>
      </c>
      <c r="G269" s="75">
        <v>0</v>
      </c>
      <c r="H269" s="75">
        <v>0</v>
      </c>
      <c r="I269" s="75">
        <v>0</v>
      </c>
      <c r="J269" s="75">
        <v>0</v>
      </c>
      <c r="K269" s="75">
        <v>0</v>
      </c>
      <c r="L269" s="39"/>
    </row>
    <row r="270" spans="1:12" ht="66.599999999999994" hidden="1">
      <c r="A270" s="80"/>
      <c r="B270" s="80"/>
      <c r="C270" s="80"/>
      <c r="D270" s="72" t="s">
        <v>41</v>
      </c>
      <c r="E270" s="73">
        <f t="shared" si="90"/>
        <v>0</v>
      </c>
      <c r="F270" s="75">
        <v>0</v>
      </c>
      <c r="G270" s="75">
        <v>0</v>
      </c>
      <c r="H270" s="75">
        <v>0</v>
      </c>
      <c r="I270" s="75">
        <v>0</v>
      </c>
      <c r="J270" s="75">
        <v>0</v>
      </c>
      <c r="K270" s="75">
        <v>0</v>
      </c>
      <c r="L270" s="39"/>
    </row>
    <row r="271" spans="1:12" ht="53.4" hidden="1">
      <c r="A271" s="80"/>
      <c r="B271" s="80"/>
      <c r="C271" s="80"/>
      <c r="D271" s="72" t="s">
        <v>42</v>
      </c>
      <c r="E271" s="73">
        <f t="shared" si="90"/>
        <v>0</v>
      </c>
      <c r="F271" s="75">
        <v>0</v>
      </c>
      <c r="G271" s="75">
        <v>0</v>
      </c>
      <c r="H271" s="75">
        <v>0</v>
      </c>
      <c r="I271" s="75">
        <v>0</v>
      </c>
      <c r="J271" s="75">
        <v>0</v>
      </c>
      <c r="K271" s="75">
        <v>0</v>
      </c>
      <c r="L271" s="39"/>
    </row>
    <row r="272" spans="1:12" ht="66.599999999999994" hidden="1">
      <c r="A272" s="81"/>
      <c r="B272" s="81"/>
      <c r="C272" s="81"/>
      <c r="D272" s="72" t="s">
        <v>43</v>
      </c>
      <c r="E272" s="73">
        <f t="shared" si="90"/>
        <v>0</v>
      </c>
      <c r="F272" s="75">
        <v>0</v>
      </c>
      <c r="G272" s="75">
        <v>0</v>
      </c>
      <c r="H272" s="75">
        <v>0</v>
      </c>
      <c r="I272" s="75">
        <v>0</v>
      </c>
      <c r="J272" s="75">
        <v>0</v>
      </c>
      <c r="K272" s="75">
        <v>0</v>
      </c>
      <c r="L272" s="39"/>
    </row>
    <row r="273" spans="1:12" hidden="1">
      <c r="A273" s="79" t="s">
        <v>145</v>
      </c>
      <c r="B273" s="79" t="s">
        <v>151</v>
      </c>
      <c r="C273" s="79" t="s">
        <v>100</v>
      </c>
      <c r="D273" s="70" t="s">
        <v>45</v>
      </c>
      <c r="E273" s="73">
        <f t="shared" si="90"/>
        <v>0</v>
      </c>
      <c r="F273" s="82">
        <f t="shared" ref="F273:K273" si="99">F274+F275+F276+F277</f>
        <v>0</v>
      </c>
      <c r="G273" s="82">
        <f t="shared" si="99"/>
        <v>0</v>
      </c>
      <c r="H273" s="82">
        <f t="shared" si="99"/>
        <v>0</v>
      </c>
      <c r="I273" s="82">
        <f t="shared" si="99"/>
        <v>0</v>
      </c>
      <c r="J273" s="82">
        <f t="shared" si="99"/>
        <v>0</v>
      </c>
      <c r="K273" s="82">
        <f t="shared" si="99"/>
        <v>0</v>
      </c>
      <c r="L273" s="39"/>
    </row>
    <row r="274" spans="1:12" ht="53.4" hidden="1">
      <c r="A274" s="80"/>
      <c r="B274" s="80"/>
      <c r="C274" s="80"/>
      <c r="D274" s="72" t="s">
        <v>40</v>
      </c>
      <c r="E274" s="73">
        <f t="shared" si="90"/>
        <v>0</v>
      </c>
      <c r="F274" s="82">
        <f t="shared" ref="F274:F277" si="100">F275+F276+F277+F278</f>
        <v>0</v>
      </c>
      <c r="G274" s="75">
        <v>0</v>
      </c>
      <c r="H274" s="75">
        <v>0</v>
      </c>
      <c r="I274" s="75">
        <v>0</v>
      </c>
      <c r="J274" s="75">
        <v>0</v>
      </c>
      <c r="K274" s="75">
        <v>0</v>
      </c>
      <c r="L274" s="39"/>
    </row>
    <row r="275" spans="1:12" ht="66.599999999999994" hidden="1">
      <c r="A275" s="80"/>
      <c r="B275" s="80"/>
      <c r="C275" s="80"/>
      <c r="D275" s="72" t="s">
        <v>41</v>
      </c>
      <c r="E275" s="73">
        <f t="shared" si="90"/>
        <v>0</v>
      </c>
      <c r="F275" s="82">
        <f t="shared" si="100"/>
        <v>0</v>
      </c>
      <c r="G275" s="75">
        <v>0</v>
      </c>
      <c r="H275" s="75">
        <v>0</v>
      </c>
      <c r="I275" s="75">
        <v>0</v>
      </c>
      <c r="J275" s="75">
        <v>0</v>
      </c>
      <c r="K275" s="75">
        <v>0</v>
      </c>
      <c r="L275" s="39"/>
    </row>
    <row r="276" spans="1:12" ht="53.4" hidden="1">
      <c r="A276" s="80"/>
      <c r="B276" s="80"/>
      <c r="C276" s="80"/>
      <c r="D276" s="72" t="s">
        <v>42</v>
      </c>
      <c r="E276" s="73">
        <f t="shared" si="90"/>
        <v>0</v>
      </c>
      <c r="F276" s="82">
        <f t="shared" si="100"/>
        <v>0</v>
      </c>
      <c r="G276" s="75">
        <v>0</v>
      </c>
      <c r="H276" s="75">
        <v>0</v>
      </c>
      <c r="I276" s="75">
        <v>0</v>
      </c>
      <c r="J276" s="75">
        <v>0</v>
      </c>
      <c r="K276" s="75">
        <v>0</v>
      </c>
      <c r="L276" s="39"/>
    </row>
    <row r="277" spans="1:12" ht="66.599999999999994" hidden="1">
      <c r="A277" s="81"/>
      <c r="B277" s="81"/>
      <c r="C277" s="81"/>
      <c r="D277" s="72" t="s">
        <v>43</v>
      </c>
      <c r="E277" s="73">
        <f t="shared" si="90"/>
        <v>0</v>
      </c>
      <c r="F277" s="82">
        <f t="shared" si="100"/>
        <v>0</v>
      </c>
      <c r="G277" s="75">
        <v>0</v>
      </c>
      <c r="H277" s="75">
        <v>0</v>
      </c>
      <c r="I277" s="75">
        <v>0</v>
      </c>
      <c r="J277" s="75">
        <v>0</v>
      </c>
      <c r="K277" s="75">
        <v>0</v>
      </c>
      <c r="L277" s="39"/>
    </row>
    <row r="278" spans="1:12" hidden="1">
      <c r="A278" s="79" t="s">
        <v>147</v>
      </c>
      <c r="B278" s="79" t="s">
        <v>152</v>
      </c>
      <c r="C278" s="79" t="s">
        <v>100</v>
      </c>
      <c r="D278" s="70" t="s">
        <v>45</v>
      </c>
      <c r="E278" s="73">
        <f t="shared" si="90"/>
        <v>0</v>
      </c>
      <c r="F278" s="82">
        <f t="shared" ref="F278:K278" si="101">F279+F280+F281+F282</f>
        <v>0</v>
      </c>
      <c r="G278" s="82">
        <f t="shared" si="101"/>
        <v>0</v>
      </c>
      <c r="H278" s="82">
        <f t="shared" si="101"/>
        <v>0</v>
      </c>
      <c r="I278" s="82">
        <f t="shared" si="101"/>
        <v>0</v>
      </c>
      <c r="J278" s="82">
        <f t="shared" si="101"/>
        <v>0</v>
      </c>
      <c r="K278" s="82">
        <f t="shared" si="101"/>
        <v>0</v>
      </c>
      <c r="L278" s="39"/>
    </row>
    <row r="279" spans="1:12" ht="53.4" hidden="1">
      <c r="A279" s="80"/>
      <c r="B279" s="80"/>
      <c r="C279" s="80"/>
      <c r="D279" s="72" t="s">
        <v>40</v>
      </c>
      <c r="E279" s="73">
        <f t="shared" si="90"/>
        <v>0</v>
      </c>
      <c r="F279" s="75">
        <v>0</v>
      </c>
      <c r="G279" s="75">
        <v>0</v>
      </c>
      <c r="H279" s="75">
        <v>0</v>
      </c>
      <c r="I279" s="75">
        <v>0</v>
      </c>
      <c r="J279" s="75">
        <v>0</v>
      </c>
      <c r="K279" s="75">
        <v>0</v>
      </c>
      <c r="L279" s="39"/>
    </row>
    <row r="280" spans="1:12" ht="66.599999999999994" hidden="1">
      <c r="A280" s="80"/>
      <c r="B280" s="80"/>
      <c r="C280" s="80"/>
      <c r="D280" s="72" t="s">
        <v>41</v>
      </c>
      <c r="E280" s="73">
        <f t="shared" si="90"/>
        <v>0</v>
      </c>
      <c r="F280" s="75">
        <v>0</v>
      </c>
      <c r="G280" s="75">
        <v>0</v>
      </c>
      <c r="H280" s="75">
        <v>0</v>
      </c>
      <c r="I280" s="75">
        <v>0</v>
      </c>
      <c r="J280" s="75">
        <v>0</v>
      </c>
      <c r="K280" s="75">
        <v>0</v>
      </c>
      <c r="L280" s="39"/>
    </row>
    <row r="281" spans="1:12" ht="53.4" hidden="1">
      <c r="A281" s="80"/>
      <c r="B281" s="80"/>
      <c r="C281" s="80"/>
      <c r="D281" s="72" t="s">
        <v>42</v>
      </c>
      <c r="E281" s="73">
        <f t="shared" si="90"/>
        <v>0</v>
      </c>
      <c r="F281" s="75">
        <v>0</v>
      </c>
      <c r="G281" s="75">
        <v>0</v>
      </c>
      <c r="H281" s="75">
        <v>0</v>
      </c>
      <c r="I281" s="75">
        <v>0</v>
      </c>
      <c r="J281" s="75">
        <v>0</v>
      </c>
      <c r="K281" s="75">
        <v>0</v>
      </c>
      <c r="L281" s="39"/>
    </row>
    <row r="282" spans="1:12" ht="66.599999999999994" hidden="1">
      <c r="A282" s="81"/>
      <c r="B282" s="81"/>
      <c r="C282" s="81"/>
      <c r="D282" s="72" t="s">
        <v>43</v>
      </c>
      <c r="E282" s="73">
        <f t="shared" si="90"/>
        <v>0</v>
      </c>
      <c r="F282" s="75">
        <v>0</v>
      </c>
      <c r="G282" s="75">
        <v>0</v>
      </c>
      <c r="H282" s="75">
        <v>0</v>
      </c>
      <c r="I282" s="75">
        <v>0</v>
      </c>
      <c r="J282" s="75">
        <v>0</v>
      </c>
      <c r="K282" s="75">
        <v>0</v>
      </c>
      <c r="L282" s="39"/>
    </row>
    <row r="283" spans="1:12" hidden="1">
      <c r="A283" s="79" t="s">
        <v>149</v>
      </c>
      <c r="B283" s="79" t="s">
        <v>153</v>
      </c>
      <c r="C283" s="79" t="s">
        <v>100</v>
      </c>
      <c r="D283" s="70" t="s">
        <v>45</v>
      </c>
      <c r="E283" s="73">
        <f t="shared" si="90"/>
        <v>0</v>
      </c>
      <c r="F283" s="82">
        <f t="shared" ref="F283:K283" si="102">F284+F285+F286+F287</f>
        <v>0</v>
      </c>
      <c r="G283" s="82">
        <f t="shared" si="102"/>
        <v>0</v>
      </c>
      <c r="H283" s="82">
        <f t="shared" si="102"/>
        <v>0</v>
      </c>
      <c r="I283" s="82">
        <f t="shared" si="102"/>
        <v>0</v>
      </c>
      <c r="J283" s="82">
        <f t="shared" si="102"/>
        <v>0</v>
      </c>
      <c r="K283" s="82">
        <f t="shared" si="102"/>
        <v>0</v>
      </c>
      <c r="L283" s="39"/>
    </row>
    <row r="284" spans="1:12" ht="53.4" hidden="1">
      <c r="A284" s="80"/>
      <c r="B284" s="80"/>
      <c r="C284" s="80"/>
      <c r="D284" s="72" t="s">
        <v>40</v>
      </c>
      <c r="E284" s="73">
        <f t="shared" si="90"/>
        <v>0</v>
      </c>
      <c r="F284" s="75">
        <v>0</v>
      </c>
      <c r="G284" s="75">
        <v>0</v>
      </c>
      <c r="H284" s="75">
        <v>0</v>
      </c>
      <c r="I284" s="75">
        <v>0</v>
      </c>
      <c r="J284" s="75">
        <v>0</v>
      </c>
      <c r="K284" s="75">
        <v>0</v>
      </c>
      <c r="L284" s="39"/>
    </row>
    <row r="285" spans="1:12" ht="66.599999999999994" hidden="1">
      <c r="A285" s="80"/>
      <c r="B285" s="80"/>
      <c r="C285" s="80"/>
      <c r="D285" s="72" t="s">
        <v>41</v>
      </c>
      <c r="E285" s="73">
        <f t="shared" si="90"/>
        <v>0</v>
      </c>
      <c r="F285" s="75">
        <v>0</v>
      </c>
      <c r="G285" s="75">
        <v>0</v>
      </c>
      <c r="H285" s="75">
        <v>0</v>
      </c>
      <c r="I285" s="75">
        <v>0</v>
      </c>
      <c r="J285" s="75">
        <v>0</v>
      </c>
      <c r="K285" s="75">
        <v>0</v>
      </c>
      <c r="L285" s="39"/>
    </row>
    <row r="286" spans="1:12" ht="53.4" hidden="1">
      <c r="A286" s="80"/>
      <c r="B286" s="80"/>
      <c r="C286" s="80"/>
      <c r="D286" s="72" t="s">
        <v>42</v>
      </c>
      <c r="E286" s="73">
        <f t="shared" si="90"/>
        <v>0</v>
      </c>
      <c r="F286" s="75">
        <v>0</v>
      </c>
      <c r="G286" s="75">
        <v>0</v>
      </c>
      <c r="H286" s="75">
        <v>0</v>
      </c>
      <c r="I286" s="75">
        <v>0</v>
      </c>
      <c r="J286" s="75">
        <v>0</v>
      </c>
      <c r="K286" s="75">
        <v>0</v>
      </c>
      <c r="L286" s="39"/>
    </row>
    <row r="287" spans="1:12" ht="66.599999999999994" hidden="1">
      <c r="A287" s="81"/>
      <c r="B287" s="81"/>
      <c r="C287" s="81"/>
      <c r="D287" s="72" t="s">
        <v>43</v>
      </c>
      <c r="E287" s="73">
        <f t="shared" si="90"/>
        <v>0</v>
      </c>
      <c r="F287" s="75">
        <v>0</v>
      </c>
      <c r="G287" s="75">
        <v>0</v>
      </c>
      <c r="H287" s="75">
        <v>0</v>
      </c>
      <c r="I287" s="75">
        <v>0</v>
      </c>
      <c r="J287" s="75">
        <v>0</v>
      </c>
      <c r="K287" s="75">
        <v>0</v>
      </c>
      <c r="L287" s="39"/>
    </row>
    <row r="288" spans="1:12" hidden="1">
      <c r="A288" s="79" t="s">
        <v>154</v>
      </c>
      <c r="B288" s="79" t="s">
        <v>156</v>
      </c>
      <c r="C288" s="79" t="s">
        <v>100</v>
      </c>
      <c r="D288" s="70" t="s">
        <v>45</v>
      </c>
      <c r="E288" s="73">
        <f t="shared" si="90"/>
        <v>0</v>
      </c>
      <c r="F288" s="82">
        <f t="shared" ref="F288:J288" si="103">F289+F290+F291+F292</f>
        <v>0</v>
      </c>
      <c r="G288" s="82">
        <f t="shared" si="103"/>
        <v>0</v>
      </c>
      <c r="H288" s="82">
        <f t="shared" si="103"/>
        <v>0</v>
      </c>
      <c r="I288" s="82">
        <f t="shared" si="103"/>
        <v>0</v>
      </c>
      <c r="J288" s="82">
        <f t="shared" si="103"/>
        <v>0</v>
      </c>
      <c r="K288" s="82">
        <f>K289+K290+K291+K292</f>
        <v>0</v>
      </c>
      <c r="L288" s="39"/>
    </row>
    <row r="289" spans="1:12" ht="53.4" hidden="1">
      <c r="A289" s="80"/>
      <c r="B289" s="80"/>
      <c r="C289" s="80"/>
      <c r="D289" s="72" t="s">
        <v>40</v>
      </c>
      <c r="E289" s="73">
        <f t="shared" si="90"/>
        <v>0</v>
      </c>
      <c r="F289" s="75">
        <v>0</v>
      </c>
      <c r="G289" s="75">
        <v>0</v>
      </c>
      <c r="H289" s="75">
        <v>0</v>
      </c>
      <c r="I289" s="75">
        <v>0</v>
      </c>
      <c r="J289" s="75">
        <v>0</v>
      </c>
      <c r="K289" s="75">
        <v>0</v>
      </c>
      <c r="L289" s="39"/>
    </row>
    <row r="290" spans="1:12" ht="66.599999999999994" hidden="1">
      <c r="A290" s="80"/>
      <c r="B290" s="80"/>
      <c r="C290" s="80"/>
      <c r="D290" s="72" t="s">
        <v>41</v>
      </c>
      <c r="E290" s="73">
        <f t="shared" si="90"/>
        <v>0</v>
      </c>
      <c r="F290" s="75">
        <v>0</v>
      </c>
      <c r="G290" s="75">
        <v>0</v>
      </c>
      <c r="H290" s="75">
        <v>0</v>
      </c>
      <c r="I290" s="75">
        <v>0</v>
      </c>
      <c r="J290" s="75">
        <v>0</v>
      </c>
      <c r="K290" s="75">
        <v>0</v>
      </c>
      <c r="L290" s="39"/>
    </row>
    <row r="291" spans="1:12" ht="53.4" hidden="1">
      <c r="A291" s="80"/>
      <c r="B291" s="80"/>
      <c r="C291" s="80"/>
      <c r="D291" s="72" t="s">
        <v>42</v>
      </c>
      <c r="E291" s="73">
        <f t="shared" si="90"/>
        <v>0</v>
      </c>
      <c r="F291" s="75">
        <v>0</v>
      </c>
      <c r="G291" s="75">
        <v>0</v>
      </c>
      <c r="H291" s="75">
        <v>0</v>
      </c>
      <c r="I291" s="75">
        <v>0</v>
      </c>
      <c r="J291" s="75">
        <v>0</v>
      </c>
      <c r="K291" s="75">
        <v>0</v>
      </c>
      <c r="L291" s="39"/>
    </row>
    <row r="292" spans="1:12" ht="66.599999999999994" hidden="1">
      <c r="A292" s="81"/>
      <c r="B292" s="81"/>
      <c r="C292" s="81"/>
      <c r="D292" s="72" t="s">
        <v>43</v>
      </c>
      <c r="E292" s="73">
        <f t="shared" si="90"/>
        <v>0</v>
      </c>
      <c r="F292" s="75">
        <v>0</v>
      </c>
      <c r="G292" s="75">
        <v>0</v>
      </c>
      <c r="H292" s="75">
        <v>0</v>
      </c>
      <c r="I292" s="75">
        <v>0</v>
      </c>
      <c r="J292" s="75">
        <v>0</v>
      </c>
      <c r="K292" s="75">
        <v>0</v>
      </c>
      <c r="L292" s="39"/>
    </row>
    <row r="293" spans="1:12" hidden="1">
      <c r="A293" s="79" t="s">
        <v>155</v>
      </c>
      <c r="B293" s="79" t="s">
        <v>157</v>
      </c>
      <c r="C293" s="79" t="s">
        <v>100</v>
      </c>
      <c r="D293" s="70" t="s">
        <v>45</v>
      </c>
      <c r="E293" s="73">
        <f t="shared" si="90"/>
        <v>0</v>
      </c>
      <c r="F293" s="82">
        <f t="shared" ref="F293" si="104">F294+F295+F296+F297</f>
        <v>0</v>
      </c>
      <c r="G293" s="82">
        <f t="shared" ref="G293" si="105">G294+G295+G296+G297</f>
        <v>0</v>
      </c>
      <c r="H293" s="82">
        <f t="shared" ref="H293" si="106">H294+H295+H296+H297</f>
        <v>0</v>
      </c>
      <c r="I293" s="82">
        <f t="shared" ref="I293" si="107">I294+I295+I296+I297</f>
        <v>0</v>
      </c>
      <c r="J293" s="82">
        <f t="shared" ref="J293" si="108">J294+J295+J296+J297</f>
        <v>0</v>
      </c>
      <c r="K293" s="82">
        <f>K294+K295+K296+K297</f>
        <v>0</v>
      </c>
      <c r="L293" s="39"/>
    </row>
    <row r="294" spans="1:12" ht="53.4" hidden="1">
      <c r="A294" s="80"/>
      <c r="B294" s="80"/>
      <c r="C294" s="80"/>
      <c r="D294" s="72" t="s">
        <v>40</v>
      </c>
      <c r="E294" s="73">
        <f t="shared" si="90"/>
        <v>0</v>
      </c>
      <c r="F294" s="75">
        <v>0</v>
      </c>
      <c r="G294" s="75">
        <v>0</v>
      </c>
      <c r="H294" s="75">
        <v>0</v>
      </c>
      <c r="I294" s="75">
        <v>0</v>
      </c>
      <c r="J294" s="75">
        <v>0</v>
      </c>
      <c r="K294" s="75">
        <v>0</v>
      </c>
      <c r="L294" s="39"/>
    </row>
    <row r="295" spans="1:12" ht="66.599999999999994" hidden="1">
      <c r="A295" s="80"/>
      <c r="B295" s="80"/>
      <c r="C295" s="80"/>
      <c r="D295" s="72" t="s">
        <v>41</v>
      </c>
      <c r="E295" s="73">
        <f t="shared" si="90"/>
        <v>0</v>
      </c>
      <c r="F295" s="75">
        <v>0</v>
      </c>
      <c r="G295" s="75">
        <v>0</v>
      </c>
      <c r="H295" s="75">
        <v>0</v>
      </c>
      <c r="I295" s="75">
        <v>0</v>
      </c>
      <c r="J295" s="75">
        <v>0</v>
      </c>
      <c r="K295" s="75">
        <v>0</v>
      </c>
      <c r="L295" s="39"/>
    </row>
    <row r="296" spans="1:12" ht="53.4" hidden="1">
      <c r="A296" s="80"/>
      <c r="B296" s="80"/>
      <c r="C296" s="80"/>
      <c r="D296" s="72" t="s">
        <v>42</v>
      </c>
      <c r="E296" s="73">
        <f t="shared" si="90"/>
        <v>0</v>
      </c>
      <c r="F296" s="75">
        <v>0</v>
      </c>
      <c r="G296" s="75">
        <v>0</v>
      </c>
      <c r="H296" s="75">
        <v>0</v>
      </c>
      <c r="I296" s="75">
        <v>0</v>
      </c>
      <c r="J296" s="75">
        <v>0</v>
      </c>
      <c r="K296" s="75">
        <v>0</v>
      </c>
      <c r="L296" s="39"/>
    </row>
    <row r="297" spans="1:12" ht="66.599999999999994" hidden="1">
      <c r="A297" s="81"/>
      <c r="B297" s="81"/>
      <c r="C297" s="81"/>
      <c r="D297" s="72" t="s">
        <v>43</v>
      </c>
      <c r="E297" s="73">
        <f t="shared" si="90"/>
        <v>0</v>
      </c>
      <c r="F297" s="75">
        <v>0</v>
      </c>
      <c r="G297" s="75">
        <v>0</v>
      </c>
      <c r="H297" s="75">
        <v>0</v>
      </c>
      <c r="I297" s="75">
        <v>0</v>
      </c>
      <c r="J297" s="75">
        <v>0</v>
      </c>
      <c r="K297" s="75">
        <v>0</v>
      </c>
      <c r="L297" s="39"/>
    </row>
    <row r="298" spans="1:12" hidden="1">
      <c r="A298" s="79" t="s">
        <v>158</v>
      </c>
      <c r="B298" s="79" t="s">
        <v>159</v>
      </c>
      <c r="C298" s="79" t="s">
        <v>100</v>
      </c>
      <c r="D298" s="70" t="s">
        <v>45</v>
      </c>
      <c r="E298" s="73">
        <f t="shared" si="90"/>
        <v>0</v>
      </c>
      <c r="F298" s="82">
        <f t="shared" ref="F298" si="109">F299+F300+F301+F302</f>
        <v>0</v>
      </c>
      <c r="G298" s="82">
        <f t="shared" ref="G298" si="110">G299+G300+G301+G302</f>
        <v>0</v>
      </c>
      <c r="H298" s="82">
        <f t="shared" ref="H298" si="111">H299+H300+H301+H302</f>
        <v>0</v>
      </c>
      <c r="I298" s="82">
        <f t="shared" ref="I298" si="112">I299+I300+I301+I302</f>
        <v>0</v>
      </c>
      <c r="J298" s="82">
        <f t="shared" ref="J298" si="113">J299+J300+J301+J302</f>
        <v>0</v>
      </c>
      <c r="K298" s="82">
        <f>K299+K300+K301+K302</f>
        <v>0</v>
      </c>
      <c r="L298" s="39"/>
    </row>
    <row r="299" spans="1:12" ht="53.4" hidden="1">
      <c r="A299" s="80"/>
      <c r="B299" s="80"/>
      <c r="C299" s="80"/>
      <c r="D299" s="72" t="s">
        <v>40</v>
      </c>
      <c r="E299" s="73">
        <f t="shared" si="90"/>
        <v>0</v>
      </c>
      <c r="F299" s="75">
        <v>0</v>
      </c>
      <c r="G299" s="75">
        <v>0</v>
      </c>
      <c r="H299" s="75">
        <v>0</v>
      </c>
      <c r="I299" s="75">
        <v>0</v>
      </c>
      <c r="J299" s="75">
        <v>0</v>
      </c>
      <c r="K299" s="75">
        <v>0</v>
      </c>
      <c r="L299" s="39"/>
    </row>
    <row r="300" spans="1:12" ht="66.599999999999994" hidden="1">
      <c r="A300" s="80"/>
      <c r="B300" s="80"/>
      <c r="C300" s="80"/>
      <c r="D300" s="72" t="s">
        <v>41</v>
      </c>
      <c r="E300" s="73">
        <f t="shared" si="90"/>
        <v>0</v>
      </c>
      <c r="F300" s="75">
        <v>0</v>
      </c>
      <c r="G300" s="75">
        <v>0</v>
      </c>
      <c r="H300" s="75">
        <v>0</v>
      </c>
      <c r="I300" s="75">
        <v>0</v>
      </c>
      <c r="J300" s="75">
        <v>0</v>
      </c>
      <c r="K300" s="75">
        <v>0</v>
      </c>
      <c r="L300" s="39"/>
    </row>
    <row r="301" spans="1:12" ht="53.4" hidden="1">
      <c r="A301" s="80"/>
      <c r="B301" s="80"/>
      <c r="C301" s="80"/>
      <c r="D301" s="72" t="s">
        <v>42</v>
      </c>
      <c r="E301" s="73">
        <f t="shared" si="90"/>
        <v>0</v>
      </c>
      <c r="F301" s="75">
        <v>0</v>
      </c>
      <c r="G301" s="75">
        <v>0</v>
      </c>
      <c r="H301" s="75">
        <v>0</v>
      </c>
      <c r="I301" s="75">
        <v>0</v>
      </c>
      <c r="J301" s="75">
        <v>0</v>
      </c>
      <c r="K301" s="75">
        <v>0</v>
      </c>
      <c r="L301" s="39"/>
    </row>
    <row r="302" spans="1:12" ht="66.599999999999994" hidden="1">
      <c r="A302" s="81"/>
      <c r="B302" s="81"/>
      <c r="C302" s="81"/>
      <c r="D302" s="72" t="s">
        <v>43</v>
      </c>
      <c r="E302" s="73">
        <f t="shared" si="90"/>
        <v>0</v>
      </c>
      <c r="F302" s="75">
        <v>0</v>
      </c>
      <c r="G302" s="75">
        <v>0</v>
      </c>
      <c r="H302" s="75">
        <v>0</v>
      </c>
      <c r="I302" s="75">
        <v>0</v>
      </c>
      <c r="J302" s="75">
        <v>0</v>
      </c>
      <c r="K302" s="75">
        <v>0</v>
      </c>
      <c r="L302" s="39"/>
    </row>
    <row r="303" spans="1:12" hidden="1">
      <c r="A303" s="79" t="s">
        <v>161</v>
      </c>
      <c r="B303" s="79" t="s">
        <v>160</v>
      </c>
      <c r="C303" s="79" t="s">
        <v>100</v>
      </c>
      <c r="D303" s="70" t="s">
        <v>45</v>
      </c>
      <c r="E303" s="73">
        <f t="shared" si="90"/>
        <v>0</v>
      </c>
      <c r="F303" s="82">
        <f t="shared" ref="F303" si="114">F304+F305+F306+F307</f>
        <v>0</v>
      </c>
      <c r="G303" s="82">
        <f t="shared" ref="G303" si="115">G304+G305+G306+G307</f>
        <v>0</v>
      </c>
      <c r="H303" s="82">
        <f t="shared" ref="H303" si="116">H304+H305+H306+H307</f>
        <v>0</v>
      </c>
      <c r="I303" s="82">
        <f t="shared" ref="I303" si="117">I304+I305+I306+I307</f>
        <v>0</v>
      </c>
      <c r="J303" s="82">
        <f t="shared" ref="J303" si="118">J304+J305+J306+J307</f>
        <v>0</v>
      </c>
      <c r="K303" s="82">
        <f>K304+K305+K306+K307</f>
        <v>0</v>
      </c>
      <c r="L303" s="39"/>
    </row>
    <row r="304" spans="1:12" ht="53.4" hidden="1">
      <c r="A304" s="80"/>
      <c r="B304" s="80"/>
      <c r="C304" s="80"/>
      <c r="D304" s="72" t="s">
        <v>40</v>
      </c>
      <c r="E304" s="73">
        <f t="shared" si="90"/>
        <v>0</v>
      </c>
      <c r="F304" s="75">
        <v>0</v>
      </c>
      <c r="G304" s="75">
        <v>0</v>
      </c>
      <c r="H304" s="75">
        <v>0</v>
      </c>
      <c r="I304" s="75">
        <v>0</v>
      </c>
      <c r="J304" s="75">
        <v>0</v>
      </c>
      <c r="K304" s="75">
        <v>0</v>
      </c>
      <c r="L304" s="39"/>
    </row>
    <row r="305" spans="1:12" ht="66.599999999999994" hidden="1">
      <c r="A305" s="80"/>
      <c r="B305" s="80"/>
      <c r="C305" s="80"/>
      <c r="D305" s="72" t="s">
        <v>41</v>
      </c>
      <c r="E305" s="73">
        <f t="shared" si="90"/>
        <v>0</v>
      </c>
      <c r="F305" s="75">
        <v>0</v>
      </c>
      <c r="G305" s="75">
        <v>0</v>
      </c>
      <c r="H305" s="75">
        <v>0</v>
      </c>
      <c r="I305" s="75">
        <v>0</v>
      </c>
      <c r="J305" s="75">
        <v>0</v>
      </c>
      <c r="K305" s="75">
        <v>0</v>
      </c>
      <c r="L305" s="39"/>
    </row>
    <row r="306" spans="1:12" ht="53.4" hidden="1">
      <c r="A306" s="80"/>
      <c r="B306" s="80"/>
      <c r="C306" s="80"/>
      <c r="D306" s="72" t="s">
        <v>42</v>
      </c>
      <c r="E306" s="73">
        <f t="shared" si="90"/>
        <v>0</v>
      </c>
      <c r="F306" s="75">
        <v>0</v>
      </c>
      <c r="G306" s="75">
        <v>0</v>
      </c>
      <c r="H306" s="75">
        <v>0</v>
      </c>
      <c r="I306" s="75">
        <v>0</v>
      </c>
      <c r="J306" s="75">
        <v>0</v>
      </c>
      <c r="K306" s="75">
        <v>0</v>
      </c>
      <c r="L306" s="39"/>
    </row>
    <row r="307" spans="1:12" ht="66.599999999999994" hidden="1">
      <c r="A307" s="81"/>
      <c r="B307" s="81"/>
      <c r="C307" s="81"/>
      <c r="D307" s="72" t="s">
        <v>43</v>
      </c>
      <c r="E307" s="73">
        <f t="shared" si="90"/>
        <v>0</v>
      </c>
      <c r="F307" s="75">
        <v>0</v>
      </c>
      <c r="G307" s="75">
        <v>0</v>
      </c>
      <c r="H307" s="75">
        <v>0</v>
      </c>
      <c r="I307" s="75">
        <v>0</v>
      </c>
      <c r="J307" s="75">
        <v>0</v>
      </c>
      <c r="K307" s="75">
        <v>0</v>
      </c>
      <c r="L307" s="39"/>
    </row>
    <row r="308" spans="1:12" hidden="1">
      <c r="A308" s="79" t="s">
        <v>163</v>
      </c>
      <c r="B308" s="79" t="s">
        <v>162</v>
      </c>
      <c r="C308" s="79" t="s">
        <v>100</v>
      </c>
      <c r="D308" s="70" t="s">
        <v>45</v>
      </c>
      <c r="E308" s="73">
        <f t="shared" ref="E308:E371" si="119">F308+G308+H308+I308+J308+K308</f>
        <v>0</v>
      </c>
      <c r="F308" s="82">
        <f t="shared" ref="F308" si="120">F309+F310+F311+F312</f>
        <v>0</v>
      </c>
      <c r="G308" s="82">
        <f t="shared" ref="G308" si="121">G309+G310+G311+G312</f>
        <v>0</v>
      </c>
      <c r="H308" s="82">
        <f t="shared" ref="H308" si="122">H309+H310+H311+H312</f>
        <v>0</v>
      </c>
      <c r="I308" s="82">
        <f t="shared" ref="I308" si="123">I309+I310+I311+I312</f>
        <v>0</v>
      </c>
      <c r="J308" s="82">
        <f t="shared" ref="J308" si="124">J309+J310+J311+J312</f>
        <v>0</v>
      </c>
      <c r="K308" s="82">
        <f>K309+K310+K311+K312</f>
        <v>0</v>
      </c>
      <c r="L308" s="39"/>
    </row>
    <row r="309" spans="1:12" ht="53.4" hidden="1">
      <c r="A309" s="80"/>
      <c r="B309" s="80"/>
      <c r="C309" s="80"/>
      <c r="D309" s="72" t="s">
        <v>40</v>
      </c>
      <c r="E309" s="73">
        <f t="shared" si="119"/>
        <v>0</v>
      </c>
      <c r="F309" s="75">
        <v>0</v>
      </c>
      <c r="G309" s="75">
        <v>0</v>
      </c>
      <c r="H309" s="75">
        <v>0</v>
      </c>
      <c r="I309" s="75">
        <v>0</v>
      </c>
      <c r="J309" s="75">
        <v>0</v>
      </c>
      <c r="K309" s="75">
        <v>0</v>
      </c>
      <c r="L309" s="39"/>
    </row>
    <row r="310" spans="1:12" ht="66.599999999999994" hidden="1">
      <c r="A310" s="80"/>
      <c r="B310" s="80"/>
      <c r="C310" s="80"/>
      <c r="D310" s="72" t="s">
        <v>41</v>
      </c>
      <c r="E310" s="73">
        <f t="shared" si="119"/>
        <v>0</v>
      </c>
      <c r="F310" s="75">
        <v>0</v>
      </c>
      <c r="G310" s="75">
        <v>0</v>
      </c>
      <c r="H310" s="75">
        <v>0</v>
      </c>
      <c r="I310" s="75">
        <v>0</v>
      </c>
      <c r="J310" s="75">
        <v>0</v>
      </c>
      <c r="K310" s="75">
        <v>0</v>
      </c>
      <c r="L310" s="39"/>
    </row>
    <row r="311" spans="1:12" ht="53.4" hidden="1">
      <c r="A311" s="80"/>
      <c r="B311" s="80"/>
      <c r="C311" s="80"/>
      <c r="D311" s="72" t="s">
        <v>42</v>
      </c>
      <c r="E311" s="73">
        <f t="shared" si="119"/>
        <v>0</v>
      </c>
      <c r="F311" s="75">
        <v>0</v>
      </c>
      <c r="G311" s="75">
        <v>0</v>
      </c>
      <c r="H311" s="75">
        <v>0</v>
      </c>
      <c r="I311" s="75">
        <v>0</v>
      </c>
      <c r="J311" s="75">
        <v>0</v>
      </c>
      <c r="K311" s="75">
        <v>0</v>
      </c>
      <c r="L311" s="39"/>
    </row>
    <row r="312" spans="1:12" ht="66.599999999999994" hidden="1">
      <c r="A312" s="81"/>
      <c r="B312" s="81"/>
      <c r="C312" s="81"/>
      <c r="D312" s="72" t="s">
        <v>43</v>
      </c>
      <c r="E312" s="73">
        <f t="shared" si="119"/>
        <v>0</v>
      </c>
      <c r="F312" s="75">
        <v>0</v>
      </c>
      <c r="G312" s="75">
        <v>0</v>
      </c>
      <c r="H312" s="75">
        <v>0</v>
      </c>
      <c r="I312" s="75">
        <v>0</v>
      </c>
      <c r="J312" s="75">
        <v>0</v>
      </c>
      <c r="K312" s="75">
        <v>0</v>
      </c>
      <c r="L312" s="39"/>
    </row>
    <row r="313" spans="1:12" hidden="1">
      <c r="A313" s="79" t="s">
        <v>164</v>
      </c>
      <c r="B313" s="79" t="s">
        <v>165</v>
      </c>
      <c r="C313" s="79" t="s">
        <v>100</v>
      </c>
      <c r="D313" s="70" t="s">
        <v>45</v>
      </c>
      <c r="E313" s="73">
        <f t="shared" si="119"/>
        <v>0</v>
      </c>
      <c r="F313" s="82">
        <f t="shared" ref="F313" si="125">F314+F315+F316+F317</f>
        <v>0</v>
      </c>
      <c r="G313" s="82">
        <f t="shared" ref="G313" si="126">G314+G315+G316+G317</f>
        <v>0</v>
      </c>
      <c r="H313" s="82">
        <f t="shared" ref="H313" si="127">H314+H315+H316+H317</f>
        <v>0</v>
      </c>
      <c r="I313" s="82">
        <f t="shared" ref="I313" si="128">I314+I315+I316+I317</f>
        <v>0</v>
      </c>
      <c r="J313" s="82">
        <f t="shared" ref="J313" si="129">J314+J315+J316+J317</f>
        <v>0</v>
      </c>
      <c r="K313" s="82">
        <f>K314+K315+K316+K317</f>
        <v>0</v>
      </c>
      <c r="L313" s="39"/>
    </row>
    <row r="314" spans="1:12" ht="53.4" hidden="1">
      <c r="A314" s="80"/>
      <c r="B314" s="80"/>
      <c r="C314" s="80"/>
      <c r="D314" s="72" t="s">
        <v>40</v>
      </c>
      <c r="E314" s="73">
        <f t="shared" si="119"/>
        <v>0</v>
      </c>
      <c r="F314" s="75">
        <v>0</v>
      </c>
      <c r="G314" s="75">
        <v>0</v>
      </c>
      <c r="H314" s="75">
        <v>0</v>
      </c>
      <c r="I314" s="75">
        <v>0</v>
      </c>
      <c r="J314" s="75">
        <v>0</v>
      </c>
      <c r="K314" s="75">
        <v>0</v>
      </c>
      <c r="L314" s="39"/>
    </row>
    <row r="315" spans="1:12" ht="66.599999999999994" hidden="1">
      <c r="A315" s="80"/>
      <c r="B315" s="80"/>
      <c r="C315" s="80"/>
      <c r="D315" s="72" t="s">
        <v>41</v>
      </c>
      <c r="E315" s="73">
        <f t="shared" si="119"/>
        <v>0</v>
      </c>
      <c r="F315" s="75">
        <v>0</v>
      </c>
      <c r="G315" s="75">
        <v>0</v>
      </c>
      <c r="H315" s="75">
        <v>0</v>
      </c>
      <c r="I315" s="75">
        <v>0</v>
      </c>
      <c r="J315" s="75">
        <v>0</v>
      </c>
      <c r="K315" s="75">
        <v>0</v>
      </c>
      <c r="L315" s="39"/>
    </row>
    <row r="316" spans="1:12" ht="53.4" hidden="1">
      <c r="A316" s="80"/>
      <c r="B316" s="80"/>
      <c r="C316" s="80"/>
      <c r="D316" s="72" t="s">
        <v>42</v>
      </c>
      <c r="E316" s="73">
        <f t="shared" si="119"/>
        <v>0</v>
      </c>
      <c r="F316" s="75">
        <v>0</v>
      </c>
      <c r="G316" s="75">
        <v>0</v>
      </c>
      <c r="H316" s="75">
        <v>0</v>
      </c>
      <c r="I316" s="75">
        <v>0</v>
      </c>
      <c r="J316" s="75">
        <v>0</v>
      </c>
      <c r="K316" s="75">
        <v>0</v>
      </c>
      <c r="L316" s="39"/>
    </row>
    <row r="317" spans="1:12" ht="66.599999999999994" hidden="1">
      <c r="A317" s="81"/>
      <c r="B317" s="81"/>
      <c r="C317" s="81"/>
      <c r="D317" s="72" t="s">
        <v>43</v>
      </c>
      <c r="E317" s="73">
        <f t="shared" si="119"/>
        <v>0</v>
      </c>
      <c r="F317" s="75">
        <v>0</v>
      </c>
      <c r="G317" s="75">
        <v>0</v>
      </c>
      <c r="H317" s="75">
        <v>0</v>
      </c>
      <c r="I317" s="75">
        <v>0</v>
      </c>
      <c r="J317" s="75">
        <v>0</v>
      </c>
      <c r="K317" s="75">
        <v>0</v>
      </c>
      <c r="L317" s="39"/>
    </row>
    <row r="318" spans="1:12" ht="15.6" hidden="1" customHeight="1">
      <c r="A318" s="79" t="s">
        <v>166</v>
      </c>
      <c r="B318" s="79" t="s">
        <v>167</v>
      </c>
      <c r="C318" s="79" t="s">
        <v>100</v>
      </c>
      <c r="D318" s="70" t="s">
        <v>45</v>
      </c>
      <c r="E318" s="73">
        <f t="shared" si="119"/>
        <v>0</v>
      </c>
      <c r="F318" s="82">
        <f t="shared" ref="F318" si="130">F319+F320+F321+F322</f>
        <v>0</v>
      </c>
      <c r="G318" s="82">
        <f t="shared" ref="G318" si="131">G319+G320+G321+G322</f>
        <v>0</v>
      </c>
      <c r="H318" s="82">
        <f t="shared" ref="H318" si="132">H319+H320+H321+H322</f>
        <v>0</v>
      </c>
      <c r="I318" s="82">
        <f t="shared" ref="I318" si="133">I319+I320+I321+I322</f>
        <v>0</v>
      </c>
      <c r="J318" s="82">
        <f t="shared" ref="J318" si="134">J319+J320+J321+J322</f>
        <v>0</v>
      </c>
      <c r="K318" s="82">
        <f>K319+K320+K321+K322</f>
        <v>0</v>
      </c>
      <c r="L318" s="39"/>
    </row>
    <row r="319" spans="1:12" ht="53.4" hidden="1">
      <c r="A319" s="80"/>
      <c r="B319" s="80"/>
      <c r="C319" s="80"/>
      <c r="D319" s="72" t="s">
        <v>40</v>
      </c>
      <c r="E319" s="73">
        <f t="shared" si="119"/>
        <v>0</v>
      </c>
      <c r="F319" s="75">
        <v>0</v>
      </c>
      <c r="G319" s="75">
        <v>0</v>
      </c>
      <c r="H319" s="75">
        <v>0</v>
      </c>
      <c r="I319" s="75">
        <v>0</v>
      </c>
      <c r="J319" s="75">
        <v>0</v>
      </c>
      <c r="K319" s="75">
        <v>0</v>
      </c>
      <c r="L319" s="39"/>
    </row>
    <row r="320" spans="1:12" ht="66.599999999999994" hidden="1">
      <c r="A320" s="80"/>
      <c r="B320" s="80"/>
      <c r="C320" s="80"/>
      <c r="D320" s="72" t="s">
        <v>41</v>
      </c>
      <c r="E320" s="73">
        <f t="shared" si="119"/>
        <v>0</v>
      </c>
      <c r="F320" s="75">
        <v>0</v>
      </c>
      <c r="G320" s="75">
        <v>0</v>
      </c>
      <c r="H320" s="75">
        <v>0</v>
      </c>
      <c r="I320" s="75">
        <v>0</v>
      </c>
      <c r="J320" s="75">
        <v>0</v>
      </c>
      <c r="K320" s="75">
        <v>0</v>
      </c>
      <c r="L320" s="39"/>
    </row>
    <row r="321" spans="1:12" ht="53.4" hidden="1">
      <c r="A321" s="80"/>
      <c r="B321" s="80"/>
      <c r="C321" s="80"/>
      <c r="D321" s="72" t="s">
        <v>42</v>
      </c>
      <c r="E321" s="73">
        <f t="shared" si="119"/>
        <v>0</v>
      </c>
      <c r="F321" s="75">
        <v>0</v>
      </c>
      <c r="G321" s="75">
        <v>0</v>
      </c>
      <c r="H321" s="75">
        <v>0</v>
      </c>
      <c r="I321" s="75">
        <v>0</v>
      </c>
      <c r="J321" s="75">
        <v>0</v>
      </c>
      <c r="K321" s="75">
        <v>0</v>
      </c>
      <c r="L321" s="39"/>
    </row>
    <row r="322" spans="1:12" ht="66.599999999999994" hidden="1">
      <c r="A322" s="81"/>
      <c r="B322" s="81"/>
      <c r="C322" s="81"/>
      <c r="D322" s="72" t="s">
        <v>43</v>
      </c>
      <c r="E322" s="73">
        <f t="shared" si="119"/>
        <v>0</v>
      </c>
      <c r="F322" s="75">
        <v>0</v>
      </c>
      <c r="G322" s="75">
        <v>0</v>
      </c>
      <c r="H322" s="75">
        <v>0</v>
      </c>
      <c r="I322" s="75">
        <v>0</v>
      </c>
      <c r="J322" s="75">
        <v>0</v>
      </c>
      <c r="K322" s="75">
        <v>0</v>
      </c>
      <c r="L322" s="39"/>
    </row>
    <row r="323" spans="1:12" hidden="1">
      <c r="A323" s="79" t="s">
        <v>169</v>
      </c>
      <c r="B323" s="79" t="s">
        <v>168</v>
      </c>
      <c r="C323" s="79" t="s">
        <v>100</v>
      </c>
      <c r="D323" s="70" t="s">
        <v>45</v>
      </c>
      <c r="E323" s="73">
        <f t="shared" si="119"/>
        <v>0</v>
      </c>
      <c r="F323" s="82">
        <f t="shared" ref="F323" si="135">F324+F325+F326+F327</f>
        <v>0</v>
      </c>
      <c r="G323" s="82">
        <f t="shared" ref="G323" si="136">G324+G325+G326+G327</f>
        <v>0</v>
      </c>
      <c r="H323" s="82">
        <f t="shared" ref="H323" si="137">H324+H325+H326+H327</f>
        <v>0</v>
      </c>
      <c r="I323" s="82">
        <f t="shared" ref="I323" si="138">I324+I325+I326+I327</f>
        <v>0</v>
      </c>
      <c r="J323" s="82">
        <f t="shared" ref="J323" si="139">J324+J325+J326+J327</f>
        <v>0</v>
      </c>
      <c r="K323" s="82">
        <f>K324+K325+K326+K327</f>
        <v>0</v>
      </c>
      <c r="L323" s="39"/>
    </row>
    <row r="324" spans="1:12" ht="53.4" hidden="1">
      <c r="A324" s="80"/>
      <c r="B324" s="80"/>
      <c r="C324" s="80"/>
      <c r="D324" s="72" t="s">
        <v>40</v>
      </c>
      <c r="E324" s="73">
        <f t="shared" si="119"/>
        <v>0</v>
      </c>
      <c r="F324" s="75">
        <v>0</v>
      </c>
      <c r="G324" s="75">
        <v>0</v>
      </c>
      <c r="H324" s="75">
        <v>0</v>
      </c>
      <c r="I324" s="75">
        <v>0</v>
      </c>
      <c r="J324" s="75">
        <v>0</v>
      </c>
      <c r="K324" s="75">
        <v>0</v>
      </c>
      <c r="L324" s="39"/>
    </row>
    <row r="325" spans="1:12" ht="66.599999999999994" hidden="1">
      <c r="A325" s="80"/>
      <c r="B325" s="80"/>
      <c r="C325" s="80"/>
      <c r="D325" s="72" t="s">
        <v>41</v>
      </c>
      <c r="E325" s="73">
        <f t="shared" si="119"/>
        <v>0</v>
      </c>
      <c r="F325" s="75">
        <v>0</v>
      </c>
      <c r="G325" s="75">
        <v>0</v>
      </c>
      <c r="H325" s="75">
        <v>0</v>
      </c>
      <c r="I325" s="75">
        <v>0</v>
      </c>
      <c r="J325" s="75">
        <v>0</v>
      </c>
      <c r="K325" s="75">
        <v>0</v>
      </c>
      <c r="L325" s="39"/>
    </row>
    <row r="326" spans="1:12" ht="53.4" hidden="1">
      <c r="A326" s="80"/>
      <c r="B326" s="80"/>
      <c r="C326" s="80"/>
      <c r="D326" s="72" t="s">
        <v>42</v>
      </c>
      <c r="E326" s="73">
        <f t="shared" si="119"/>
        <v>0</v>
      </c>
      <c r="F326" s="75">
        <v>0</v>
      </c>
      <c r="G326" s="75">
        <v>0</v>
      </c>
      <c r="H326" s="75">
        <v>0</v>
      </c>
      <c r="I326" s="75">
        <v>0</v>
      </c>
      <c r="J326" s="75">
        <v>0</v>
      </c>
      <c r="K326" s="75">
        <v>0</v>
      </c>
      <c r="L326" s="39"/>
    </row>
    <row r="327" spans="1:12" ht="66.599999999999994" hidden="1">
      <c r="A327" s="81"/>
      <c r="B327" s="81"/>
      <c r="C327" s="81"/>
      <c r="D327" s="72" t="s">
        <v>43</v>
      </c>
      <c r="E327" s="73">
        <f t="shared" si="119"/>
        <v>0</v>
      </c>
      <c r="F327" s="75">
        <v>0</v>
      </c>
      <c r="G327" s="75">
        <v>0</v>
      </c>
      <c r="H327" s="75">
        <v>0</v>
      </c>
      <c r="I327" s="75">
        <v>0</v>
      </c>
      <c r="J327" s="75">
        <v>0</v>
      </c>
      <c r="K327" s="75">
        <v>0</v>
      </c>
      <c r="L327" s="39"/>
    </row>
    <row r="328" spans="1:12" ht="15.6" hidden="1" customHeight="1">
      <c r="A328" s="79" t="s">
        <v>175</v>
      </c>
      <c r="B328" s="79" t="s">
        <v>182</v>
      </c>
      <c r="C328" s="79" t="s">
        <v>100</v>
      </c>
      <c r="D328" s="70" t="s">
        <v>45</v>
      </c>
      <c r="E328" s="73">
        <f t="shared" si="119"/>
        <v>0</v>
      </c>
      <c r="F328" s="82">
        <f t="shared" ref="F328" si="140">F329+F330+F331+F332</f>
        <v>0</v>
      </c>
      <c r="G328" s="82">
        <f t="shared" ref="G328" si="141">G329+G330+G331+G332</f>
        <v>0</v>
      </c>
      <c r="H328" s="82">
        <f t="shared" ref="H328" si="142">H329+H330+H331+H332</f>
        <v>0</v>
      </c>
      <c r="I328" s="82">
        <f t="shared" ref="I328" si="143">I329+I330+I331+I332</f>
        <v>0</v>
      </c>
      <c r="J328" s="82">
        <f t="shared" ref="J328" si="144">J329+J330+J331+J332</f>
        <v>0</v>
      </c>
      <c r="K328" s="82">
        <f>K329+K330+K331+K332</f>
        <v>0</v>
      </c>
      <c r="L328" s="39"/>
    </row>
    <row r="329" spans="1:12" ht="53.4" hidden="1">
      <c r="A329" s="80"/>
      <c r="B329" s="80"/>
      <c r="C329" s="80"/>
      <c r="D329" s="72" t="s">
        <v>40</v>
      </c>
      <c r="E329" s="73">
        <f t="shared" si="119"/>
        <v>0</v>
      </c>
      <c r="F329" s="75">
        <v>0</v>
      </c>
      <c r="G329" s="75">
        <v>0</v>
      </c>
      <c r="H329" s="75">
        <v>0</v>
      </c>
      <c r="I329" s="75">
        <v>0</v>
      </c>
      <c r="J329" s="75">
        <v>0</v>
      </c>
      <c r="K329" s="75">
        <v>0</v>
      </c>
      <c r="L329" s="39"/>
    </row>
    <row r="330" spans="1:12" ht="66.599999999999994" hidden="1">
      <c r="A330" s="80"/>
      <c r="B330" s="80"/>
      <c r="C330" s="80"/>
      <c r="D330" s="72" t="s">
        <v>41</v>
      </c>
      <c r="E330" s="73">
        <f t="shared" si="119"/>
        <v>0</v>
      </c>
      <c r="F330" s="75">
        <v>0</v>
      </c>
      <c r="G330" s="75">
        <v>0</v>
      </c>
      <c r="H330" s="75">
        <v>0</v>
      </c>
      <c r="I330" s="75">
        <v>0</v>
      </c>
      <c r="J330" s="75">
        <v>0</v>
      </c>
      <c r="K330" s="75">
        <v>0</v>
      </c>
      <c r="L330" s="39"/>
    </row>
    <row r="331" spans="1:12" ht="53.4" hidden="1">
      <c r="A331" s="80"/>
      <c r="B331" s="80"/>
      <c r="C331" s="80"/>
      <c r="D331" s="72" t="s">
        <v>42</v>
      </c>
      <c r="E331" s="73">
        <f t="shared" si="119"/>
        <v>0</v>
      </c>
      <c r="F331" s="75">
        <v>0</v>
      </c>
      <c r="G331" s="75">
        <v>0</v>
      </c>
      <c r="H331" s="75">
        <v>0</v>
      </c>
      <c r="I331" s="75">
        <v>0</v>
      </c>
      <c r="J331" s="75">
        <v>0</v>
      </c>
      <c r="K331" s="75">
        <v>0</v>
      </c>
      <c r="L331" s="39"/>
    </row>
    <row r="332" spans="1:12" ht="66.599999999999994" hidden="1">
      <c r="A332" s="81"/>
      <c r="B332" s="81"/>
      <c r="C332" s="81"/>
      <c r="D332" s="72" t="s">
        <v>43</v>
      </c>
      <c r="E332" s="73">
        <f t="shared" si="119"/>
        <v>0</v>
      </c>
      <c r="F332" s="75">
        <v>0</v>
      </c>
      <c r="G332" s="75">
        <v>0</v>
      </c>
      <c r="H332" s="75">
        <v>0</v>
      </c>
      <c r="I332" s="75">
        <v>0</v>
      </c>
      <c r="J332" s="75">
        <v>0</v>
      </c>
      <c r="K332" s="75">
        <v>0</v>
      </c>
      <c r="L332" s="39"/>
    </row>
    <row r="333" spans="1:12" hidden="1">
      <c r="A333" s="79" t="s">
        <v>176</v>
      </c>
      <c r="B333" s="79" t="s">
        <v>170</v>
      </c>
      <c r="C333" s="79" t="s">
        <v>100</v>
      </c>
      <c r="D333" s="70" t="s">
        <v>45</v>
      </c>
      <c r="E333" s="73">
        <f t="shared" si="119"/>
        <v>0</v>
      </c>
      <c r="F333" s="82">
        <f t="shared" ref="F333" si="145">F334+F335+F336+F337</f>
        <v>0</v>
      </c>
      <c r="G333" s="82">
        <f t="shared" ref="G333" si="146">G334+G335+G336+G337</f>
        <v>0</v>
      </c>
      <c r="H333" s="82">
        <f t="shared" ref="H333" si="147">H334+H335+H336+H337</f>
        <v>0</v>
      </c>
      <c r="I333" s="82">
        <f t="shared" ref="I333" si="148">I334+I335+I336+I337</f>
        <v>0</v>
      </c>
      <c r="J333" s="82">
        <f t="shared" ref="J333" si="149">J334+J335+J336+J337</f>
        <v>0</v>
      </c>
      <c r="K333" s="82">
        <f>K334+K335+K336+K337</f>
        <v>0</v>
      </c>
      <c r="L333" s="39"/>
    </row>
    <row r="334" spans="1:12" ht="53.4" hidden="1">
      <c r="A334" s="80"/>
      <c r="B334" s="80"/>
      <c r="C334" s="80"/>
      <c r="D334" s="72" t="s">
        <v>40</v>
      </c>
      <c r="E334" s="73">
        <f t="shared" si="119"/>
        <v>0</v>
      </c>
      <c r="F334" s="75">
        <v>0</v>
      </c>
      <c r="G334" s="75">
        <v>0</v>
      </c>
      <c r="H334" s="75">
        <v>0</v>
      </c>
      <c r="I334" s="75">
        <v>0</v>
      </c>
      <c r="J334" s="75">
        <v>0</v>
      </c>
      <c r="K334" s="75">
        <v>0</v>
      </c>
      <c r="L334" s="39"/>
    </row>
    <row r="335" spans="1:12" ht="66.599999999999994" hidden="1">
      <c r="A335" s="80"/>
      <c r="B335" s="80"/>
      <c r="C335" s="80"/>
      <c r="D335" s="72" t="s">
        <v>41</v>
      </c>
      <c r="E335" s="73">
        <f t="shared" si="119"/>
        <v>0</v>
      </c>
      <c r="F335" s="75">
        <v>0</v>
      </c>
      <c r="G335" s="75">
        <v>0</v>
      </c>
      <c r="H335" s="75">
        <v>0</v>
      </c>
      <c r="I335" s="75">
        <v>0</v>
      </c>
      <c r="J335" s="75">
        <v>0</v>
      </c>
      <c r="K335" s="75">
        <v>0</v>
      </c>
      <c r="L335" s="39"/>
    </row>
    <row r="336" spans="1:12" ht="53.4" hidden="1">
      <c r="A336" s="80"/>
      <c r="B336" s="80"/>
      <c r="C336" s="80"/>
      <c r="D336" s="72" t="s">
        <v>42</v>
      </c>
      <c r="E336" s="73">
        <f t="shared" si="119"/>
        <v>0</v>
      </c>
      <c r="F336" s="75">
        <v>0</v>
      </c>
      <c r="G336" s="75">
        <v>0</v>
      </c>
      <c r="H336" s="75">
        <v>0</v>
      </c>
      <c r="I336" s="75">
        <v>0</v>
      </c>
      <c r="J336" s="75">
        <v>0</v>
      </c>
      <c r="K336" s="75">
        <v>0</v>
      </c>
      <c r="L336" s="39"/>
    </row>
    <row r="337" spans="1:12" ht="66.599999999999994" hidden="1">
      <c r="A337" s="81"/>
      <c r="B337" s="81"/>
      <c r="C337" s="81"/>
      <c r="D337" s="72" t="s">
        <v>43</v>
      </c>
      <c r="E337" s="73">
        <f t="shared" si="119"/>
        <v>0</v>
      </c>
      <c r="F337" s="75">
        <v>0</v>
      </c>
      <c r="G337" s="75">
        <v>0</v>
      </c>
      <c r="H337" s="75">
        <v>0</v>
      </c>
      <c r="I337" s="75">
        <v>0</v>
      </c>
      <c r="J337" s="75">
        <v>0</v>
      </c>
      <c r="K337" s="75">
        <v>0</v>
      </c>
      <c r="L337" s="39"/>
    </row>
    <row r="338" spans="1:12" hidden="1">
      <c r="A338" s="79" t="s">
        <v>177</v>
      </c>
      <c r="B338" s="79" t="s">
        <v>171</v>
      </c>
      <c r="C338" s="79" t="s">
        <v>100</v>
      </c>
      <c r="D338" s="70" t="s">
        <v>45</v>
      </c>
      <c r="E338" s="73">
        <f t="shared" si="119"/>
        <v>0</v>
      </c>
      <c r="F338" s="82">
        <f t="shared" ref="F338" si="150">F339+F340+F341+F342</f>
        <v>0</v>
      </c>
      <c r="G338" s="82">
        <f t="shared" ref="G338" si="151">G339+G340+G341+G342</f>
        <v>0</v>
      </c>
      <c r="H338" s="82">
        <f t="shared" ref="H338" si="152">H339+H340+H341+H342</f>
        <v>0</v>
      </c>
      <c r="I338" s="82">
        <f t="shared" ref="I338" si="153">I339+I340+I341+I342</f>
        <v>0</v>
      </c>
      <c r="J338" s="82">
        <f t="shared" ref="J338" si="154">J339+J340+J341+J342</f>
        <v>0</v>
      </c>
      <c r="K338" s="82">
        <f>K339+K340+K341+K342</f>
        <v>0</v>
      </c>
      <c r="L338" s="39"/>
    </row>
    <row r="339" spans="1:12" ht="53.4" hidden="1">
      <c r="A339" s="80"/>
      <c r="B339" s="80"/>
      <c r="C339" s="80"/>
      <c r="D339" s="72" t="s">
        <v>40</v>
      </c>
      <c r="E339" s="73">
        <f t="shared" si="119"/>
        <v>0</v>
      </c>
      <c r="F339" s="75">
        <v>0</v>
      </c>
      <c r="G339" s="75">
        <v>0</v>
      </c>
      <c r="H339" s="75">
        <v>0</v>
      </c>
      <c r="I339" s="75">
        <v>0</v>
      </c>
      <c r="J339" s="75">
        <v>0</v>
      </c>
      <c r="K339" s="75">
        <v>0</v>
      </c>
      <c r="L339" s="39"/>
    </row>
    <row r="340" spans="1:12" ht="66.599999999999994" hidden="1">
      <c r="A340" s="80"/>
      <c r="B340" s="80"/>
      <c r="C340" s="80"/>
      <c r="D340" s="72" t="s">
        <v>41</v>
      </c>
      <c r="E340" s="73">
        <f t="shared" si="119"/>
        <v>0</v>
      </c>
      <c r="F340" s="75">
        <v>0</v>
      </c>
      <c r="G340" s="75">
        <v>0</v>
      </c>
      <c r="H340" s="75">
        <v>0</v>
      </c>
      <c r="I340" s="75">
        <v>0</v>
      </c>
      <c r="J340" s="75">
        <v>0</v>
      </c>
      <c r="K340" s="75">
        <v>0</v>
      </c>
      <c r="L340" s="39"/>
    </row>
    <row r="341" spans="1:12" ht="53.4" hidden="1">
      <c r="A341" s="80"/>
      <c r="B341" s="80"/>
      <c r="C341" s="80"/>
      <c r="D341" s="72" t="s">
        <v>42</v>
      </c>
      <c r="E341" s="73">
        <f t="shared" si="119"/>
        <v>0</v>
      </c>
      <c r="F341" s="75">
        <v>0</v>
      </c>
      <c r="G341" s="75">
        <v>0</v>
      </c>
      <c r="H341" s="75">
        <v>0</v>
      </c>
      <c r="I341" s="75">
        <v>0</v>
      </c>
      <c r="J341" s="75">
        <v>0</v>
      </c>
      <c r="K341" s="75">
        <v>0</v>
      </c>
      <c r="L341" s="39"/>
    </row>
    <row r="342" spans="1:12" ht="66.599999999999994" hidden="1">
      <c r="A342" s="81"/>
      <c r="B342" s="81"/>
      <c r="C342" s="81"/>
      <c r="D342" s="72" t="s">
        <v>43</v>
      </c>
      <c r="E342" s="73">
        <f t="shared" si="119"/>
        <v>0</v>
      </c>
      <c r="F342" s="75">
        <v>0</v>
      </c>
      <c r="G342" s="75">
        <v>0</v>
      </c>
      <c r="H342" s="75">
        <v>0</v>
      </c>
      <c r="I342" s="75">
        <v>0</v>
      </c>
      <c r="J342" s="75">
        <v>0</v>
      </c>
      <c r="K342" s="75">
        <v>0</v>
      </c>
      <c r="L342" s="39"/>
    </row>
    <row r="343" spans="1:12" hidden="1">
      <c r="A343" s="79" t="s">
        <v>178</v>
      </c>
      <c r="B343" s="79" t="s">
        <v>172</v>
      </c>
      <c r="C343" s="79" t="s">
        <v>100</v>
      </c>
      <c r="D343" s="70" t="s">
        <v>45</v>
      </c>
      <c r="E343" s="73">
        <f t="shared" si="119"/>
        <v>0</v>
      </c>
      <c r="F343" s="82">
        <f t="shared" ref="F343" si="155">F344+F345+F346+F347</f>
        <v>0</v>
      </c>
      <c r="G343" s="82">
        <f t="shared" ref="G343" si="156">G344+G345+G346+G347</f>
        <v>0</v>
      </c>
      <c r="H343" s="82">
        <f t="shared" ref="H343" si="157">H344+H345+H346+H347</f>
        <v>0</v>
      </c>
      <c r="I343" s="82">
        <f t="shared" ref="I343" si="158">I344+I345+I346+I347</f>
        <v>0</v>
      </c>
      <c r="J343" s="82">
        <f t="shared" ref="J343" si="159">J344+J345+J346+J347</f>
        <v>0</v>
      </c>
      <c r="K343" s="82">
        <f>K344+K345+K346+K347</f>
        <v>0</v>
      </c>
      <c r="L343" s="39"/>
    </row>
    <row r="344" spans="1:12" ht="53.4" hidden="1">
      <c r="A344" s="80"/>
      <c r="B344" s="80"/>
      <c r="C344" s="80"/>
      <c r="D344" s="72" t="s">
        <v>40</v>
      </c>
      <c r="E344" s="73">
        <f t="shared" si="119"/>
        <v>0</v>
      </c>
      <c r="F344" s="75">
        <v>0</v>
      </c>
      <c r="G344" s="75">
        <v>0</v>
      </c>
      <c r="H344" s="75">
        <v>0</v>
      </c>
      <c r="I344" s="75">
        <v>0</v>
      </c>
      <c r="J344" s="75">
        <v>0</v>
      </c>
      <c r="K344" s="75">
        <v>0</v>
      </c>
      <c r="L344" s="39"/>
    </row>
    <row r="345" spans="1:12" ht="66.599999999999994" hidden="1">
      <c r="A345" s="80"/>
      <c r="B345" s="80"/>
      <c r="C345" s="80"/>
      <c r="D345" s="72" t="s">
        <v>41</v>
      </c>
      <c r="E345" s="73">
        <f t="shared" si="119"/>
        <v>0</v>
      </c>
      <c r="F345" s="75">
        <v>0</v>
      </c>
      <c r="G345" s="75">
        <v>0</v>
      </c>
      <c r="H345" s="75">
        <v>0</v>
      </c>
      <c r="I345" s="75">
        <v>0</v>
      </c>
      <c r="J345" s="75">
        <v>0</v>
      </c>
      <c r="K345" s="75">
        <v>0</v>
      </c>
      <c r="L345" s="39"/>
    </row>
    <row r="346" spans="1:12" ht="53.4" hidden="1">
      <c r="A346" s="80"/>
      <c r="B346" s="80"/>
      <c r="C346" s="80"/>
      <c r="D346" s="72" t="s">
        <v>42</v>
      </c>
      <c r="E346" s="73">
        <f t="shared" si="119"/>
        <v>0</v>
      </c>
      <c r="F346" s="75">
        <v>0</v>
      </c>
      <c r="G346" s="75">
        <v>0</v>
      </c>
      <c r="H346" s="75">
        <v>0</v>
      </c>
      <c r="I346" s="75">
        <v>0</v>
      </c>
      <c r="J346" s="75">
        <v>0</v>
      </c>
      <c r="K346" s="75">
        <v>0</v>
      </c>
      <c r="L346" s="39"/>
    </row>
    <row r="347" spans="1:12" ht="66.599999999999994" hidden="1">
      <c r="A347" s="81"/>
      <c r="B347" s="81"/>
      <c r="C347" s="81"/>
      <c r="D347" s="72" t="s">
        <v>43</v>
      </c>
      <c r="E347" s="73">
        <f t="shared" si="119"/>
        <v>0</v>
      </c>
      <c r="F347" s="75">
        <v>0</v>
      </c>
      <c r="G347" s="75">
        <v>0</v>
      </c>
      <c r="H347" s="75">
        <v>0</v>
      </c>
      <c r="I347" s="75">
        <v>0</v>
      </c>
      <c r="J347" s="75">
        <v>0</v>
      </c>
      <c r="K347" s="75">
        <v>0</v>
      </c>
      <c r="L347" s="39"/>
    </row>
    <row r="348" spans="1:12" hidden="1">
      <c r="A348" s="79" t="s">
        <v>179</v>
      </c>
      <c r="B348" s="79" t="s">
        <v>181</v>
      </c>
      <c r="C348" s="79" t="s">
        <v>100</v>
      </c>
      <c r="D348" s="70" t="s">
        <v>45</v>
      </c>
      <c r="E348" s="73">
        <f t="shared" si="119"/>
        <v>0</v>
      </c>
      <c r="F348" s="82">
        <f t="shared" ref="F348" si="160">F349+F350+F351+F352</f>
        <v>0</v>
      </c>
      <c r="G348" s="82">
        <f t="shared" ref="G348" si="161">G349+G350+G351+G352</f>
        <v>0</v>
      </c>
      <c r="H348" s="82">
        <f t="shared" ref="H348" si="162">H349+H350+H351+H352</f>
        <v>0</v>
      </c>
      <c r="I348" s="82">
        <f t="shared" ref="I348" si="163">I349+I350+I351+I352</f>
        <v>0</v>
      </c>
      <c r="J348" s="82">
        <f t="shared" ref="J348" si="164">J349+J350+J351+J352</f>
        <v>0</v>
      </c>
      <c r="K348" s="82">
        <f>K349+K350+K351+K352</f>
        <v>0</v>
      </c>
      <c r="L348" s="39"/>
    </row>
    <row r="349" spans="1:12" ht="53.4" hidden="1">
      <c r="A349" s="80"/>
      <c r="B349" s="80"/>
      <c r="C349" s="80"/>
      <c r="D349" s="72" t="s">
        <v>40</v>
      </c>
      <c r="E349" s="73">
        <f t="shared" si="119"/>
        <v>0</v>
      </c>
      <c r="F349" s="75">
        <v>0</v>
      </c>
      <c r="G349" s="75">
        <v>0</v>
      </c>
      <c r="H349" s="75">
        <v>0</v>
      </c>
      <c r="I349" s="75">
        <v>0</v>
      </c>
      <c r="J349" s="75">
        <v>0</v>
      </c>
      <c r="K349" s="75">
        <v>0</v>
      </c>
      <c r="L349" s="39"/>
    </row>
    <row r="350" spans="1:12" ht="66.599999999999994" hidden="1">
      <c r="A350" s="80"/>
      <c r="B350" s="80"/>
      <c r="C350" s="80"/>
      <c r="D350" s="72" t="s">
        <v>41</v>
      </c>
      <c r="E350" s="73">
        <f t="shared" si="119"/>
        <v>0</v>
      </c>
      <c r="F350" s="75">
        <v>0</v>
      </c>
      <c r="G350" s="75">
        <v>0</v>
      </c>
      <c r="H350" s="75">
        <v>0</v>
      </c>
      <c r="I350" s="75">
        <v>0</v>
      </c>
      <c r="J350" s="75">
        <v>0</v>
      </c>
      <c r="K350" s="75">
        <v>0</v>
      </c>
      <c r="L350" s="39"/>
    </row>
    <row r="351" spans="1:12" ht="53.4" hidden="1">
      <c r="A351" s="80"/>
      <c r="B351" s="80"/>
      <c r="C351" s="80"/>
      <c r="D351" s="72" t="s">
        <v>42</v>
      </c>
      <c r="E351" s="73">
        <f t="shared" si="119"/>
        <v>0</v>
      </c>
      <c r="F351" s="75">
        <v>0</v>
      </c>
      <c r="G351" s="75">
        <v>0</v>
      </c>
      <c r="H351" s="75">
        <v>0</v>
      </c>
      <c r="I351" s="75">
        <v>0</v>
      </c>
      <c r="J351" s="75">
        <v>0</v>
      </c>
      <c r="K351" s="75">
        <v>0</v>
      </c>
      <c r="L351" s="39"/>
    </row>
    <row r="352" spans="1:12" ht="66.599999999999994" hidden="1">
      <c r="A352" s="81"/>
      <c r="B352" s="81"/>
      <c r="C352" s="81"/>
      <c r="D352" s="72" t="s">
        <v>43</v>
      </c>
      <c r="E352" s="73">
        <f t="shared" si="119"/>
        <v>0</v>
      </c>
      <c r="F352" s="75">
        <v>0</v>
      </c>
      <c r="G352" s="75">
        <v>0</v>
      </c>
      <c r="H352" s="75">
        <v>0</v>
      </c>
      <c r="I352" s="75">
        <v>0</v>
      </c>
      <c r="J352" s="75">
        <v>0</v>
      </c>
      <c r="K352" s="75">
        <v>0</v>
      </c>
      <c r="L352" s="39"/>
    </row>
    <row r="353" spans="1:12" hidden="1">
      <c r="A353" s="79" t="s">
        <v>180</v>
      </c>
      <c r="B353" s="79" t="s">
        <v>150</v>
      </c>
      <c r="C353" s="79" t="s">
        <v>100</v>
      </c>
      <c r="D353" s="70" t="s">
        <v>45</v>
      </c>
      <c r="E353" s="73">
        <f t="shared" si="119"/>
        <v>0</v>
      </c>
      <c r="F353" s="82">
        <f t="shared" ref="F353" si="165">F354+F355+F356+F357</f>
        <v>0</v>
      </c>
      <c r="G353" s="82">
        <f t="shared" ref="G353" si="166">G354+G355+G356+G357</f>
        <v>0</v>
      </c>
      <c r="H353" s="82">
        <f t="shared" ref="H353" si="167">H354+H355+H356+H357</f>
        <v>0</v>
      </c>
      <c r="I353" s="82">
        <f t="shared" ref="I353" si="168">I354+I355+I356+I357</f>
        <v>0</v>
      </c>
      <c r="J353" s="82">
        <f t="shared" ref="J353" si="169">J354+J355+J356+J357</f>
        <v>0</v>
      </c>
      <c r="K353" s="82">
        <f>K354+K355+K356+K357</f>
        <v>0</v>
      </c>
      <c r="L353" s="39"/>
    </row>
    <row r="354" spans="1:12" ht="53.4" hidden="1">
      <c r="A354" s="80"/>
      <c r="B354" s="80"/>
      <c r="C354" s="80"/>
      <c r="D354" s="72" t="s">
        <v>40</v>
      </c>
      <c r="E354" s="73">
        <f t="shared" si="119"/>
        <v>0</v>
      </c>
      <c r="F354" s="75">
        <v>0</v>
      </c>
      <c r="G354" s="75">
        <v>0</v>
      </c>
      <c r="H354" s="75">
        <v>0</v>
      </c>
      <c r="I354" s="75">
        <v>0</v>
      </c>
      <c r="J354" s="75">
        <v>0</v>
      </c>
      <c r="K354" s="75">
        <v>0</v>
      </c>
      <c r="L354" s="39"/>
    </row>
    <row r="355" spans="1:12" ht="66.599999999999994" hidden="1">
      <c r="A355" s="80"/>
      <c r="B355" s="80"/>
      <c r="C355" s="80"/>
      <c r="D355" s="72" t="s">
        <v>41</v>
      </c>
      <c r="E355" s="73">
        <f t="shared" si="119"/>
        <v>0</v>
      </c>
      <c r="F355" s="75">
        <v>0</v>
      </c>
      <c r="G355" s="75">
        <v>0</v>
      </c>
      <c r="H355" s="75">
        <v>0</v>
      </c>
      <c r="I355" s="75">
        <v>0</v>
      </c>
      <c r="J355" s="75">
        <v>0</v>
      </c>
      <c r="K355" s="75">
        <v>0</v>
      </c>
      <c r="L355" s="39"/>
    </row>
    <row r="356" spans="1:12" ht="53.4" hidden="1">
      <c r="A356" s="80"/>
      <c r="B356" s="80"/>
      <c r="C356" s="80"/>
      <c r="D356" s="72" t="s">
        <v>42</v>
      </c>
      <c r="E356" s="73">
        <f t="shared" si="119"/>
        <v>0</v>
      </c>
      <c r="F356" s="75">
        <v>0</v>
      </c>
      <c r="G356" s="75">
        <v>0</v>
      </c>
      <c r="H356" s="75">
        <v>0</v>
      </c>
      <c r="I356" s="75">
        <v>0</v>
      </c>
      <c r="J356" s="75">
        <v>0</v>
      </c>
      <c r="K356" s="75">
        <v>0</v>
      </c>
      <c r="L356" s="39"/>
    </row>
    <row r="357" spans="1:12" ht="66.599999999999994" hidden="1">
      <c r="A357" s="81"/>
      <c r="B357" s="81"/>
      <c r="C357" s="81"/>
      <c r="D357" s="72" t="s">
        <v>43</v>
      </c>
      <c r="E357" s="73">
        <f t="shared" si="119"/>
        <v>0</v>
      </c>
      <c r="F357" s="75">
        <v>0</v>
      </c>
      <c r="G357" s="75">
        <v>0</v>
      </c>
      <c r="H357" s="75">
        <v>0</v>
      </c>
      <c r="I357" s="75">
        <v>0</v>
      </c>
      <c r="J357" s="75">
        <v>0</v>
      </c>
      <c r="K357" s="75">
        <v>0</v>
      </c>
      <c r="L357" s="39"/>
    </row>
    <row r="358" spans="1:12" hidden="1">
      <c r="A358" s="95" t="s">
        <v>183</v>
      </c>
      <c r="B358" s="79" t="s">
        <v>173</v>
      </c>
      <c r="C358" s="79" t="s">
        <v>100</v>
      </c>
      <c r="D358" s="70" t="s">
        <v>45</v>
      </c>
      <c r="E358" s="73">
        <f t="shared" si="119"/>
        <v>0</v>
      </c>
      <c r="F358" s="82">
        <f t="shared" ref="F358" si="170">F359+F360+F361+F362</f>
        <v>0</v>
      </c>
      <c r="G358" s="82">
        <f t="shared" ref="G358" si="171">G359+G360+G361+G362</f>
        <v>0</v>
      </c>
      <c r="H358" s="82">
        <f t="shared" ref="H358" si="172">H359+H360+H361+H362</f>
        <v>0</v>
      </c>
      <c r="I358" s="82">
        <f t="shared" ref="I358" si="173">I359+I360+I361+I362</f>
        <v>0</v>
      </c>
      <c r="J358" s="82">
        <f t="shared" ref="J358" si="174">J359+J360+J361+J362</f>
        <v>0</v>
      </c>
      <c r="K358" s="82">
        <f>K359+K360+K361+K362</f>
        <v>0</v>
      </c>
      <c r="L358" s="39"/>
    </row>
    <row r="359" spans="1:12" ht="53.4" hidden="1">
      <c r="A359" s="80"/>
      <c r="B359" s="80"/>
      <c r="C359" s="80"/>
      <c r="D359" s="72" t="s">
        <v>40</v>
      </c>
      <c r="E359" s="73">
        <f t="shared" si="119"/>
        <v>0</v>
      </c>
      <c r="F359" s="75">
        <v>0</v>
      </c>
      <c r="G359" s="75">
        <v>0</v>
      </c>
      <c r="H359" s="75">
        <v>0</v>
      </c>
      <c r="I359" s="75">
        <v>0</v>
      </c>
      <c r="J359" s="75">
        <v>0</v>
      </c>
      <c r="K359" s="75">
        <v>0</v>
      </c>
      <c r="L359" s="39"/>
    </row>
    <row r="360" spans="1:12" ht="66.599999999999994" hidden="1">
      <c r="A360" s="80"/>
      <c r="B360" s="80"/>
      <c r="C360" s="80"/>
      <c r="D360" s="72" t="s">
        <v>41</v>
      </c>
      <c r="E360" s="73">
        <f t="shared" si="119"/>
        <v>0</v>
      </c>
      <c r="F360" s="75">
        <v>0</v>
      </c>
      <c r="G360" s="75">
        <v>0</v>
      </c>
      <c r="H360" s="75">
        <v>0</v>
      </c>
      <c r="I360" s="75">
        <v>0</v>
      </c>
      <c r="J360" s="75">
        <v>0</v>
      </c>
      <c r="K360" s="75">
        <v>0</v>
      </c>
      <c r="L360" s="39"/>
    </row>
    <row r="361" spans="1:12" ht="53.4" hidden="1">
      <c r="A361" s="80"/>
      <c r="B361" s="80"/>
      <c r="C361" s="80"/>
      <c r="D361" s="72" t="s">
        <v>42</v>
      </c>
      <c r="E361" s="73">
        <f t="shared" si="119"/>
        <v>0</v>
      </c>
      <c r="F361" s="75">
        <v>0</v>
      </c>
      <c r="G361" s="75">
        <v>0</v>
      </c>
      <c r="H361" s="75">
        <v>0</v>
      </c>
      <c r="I361" s="75">
        <v>0</v>
      </c>
      <c r="J361" s="75">
        <v>0</v>
      </c>
      <c r="K361" s="75">
        <v>0</v>
      </c>
      <c r="L361" s="39"/>
    </row>
    <row r="362" spans="1:12" ht="66.599999999999994" hidden="1">
      <c r="A362" s="81"/>
      <c r="B362" s="81"/>
      <c r="C362" s="81"/>
      <c r="D362" s="72" t="s">
        <v>43</v>
      </c>
      <c r="E362" s="73">
        <f t="shared" si="119"/>
        <v>0</v>
      </c>
      <c r="F362" s="75">
        <v>0</v>
      </c>
      <c r="G362" s="75">
        <v>0</v>
      </c>
      <c r="H362" s="75">
        <v>0</v>
      </c>
      <c r="I362" s="75">
        <v>0</v>
      </c>
      <c r="J362" s="75">
        <v>0</v>
      </c>
      <c r="K362" s="75">
        <v>0</v>
      </c>
      <c r="L362" s="39"/>
    </row>
    <row r="363" spans="1:12" hidden="1">
      <c r="A363" s="79" t="s">
        <v>184</v>
      </c>
      <c r="B363" s="79" t="s">
        <v>174</v>
      </c>
      <c r="C363" s="79" t="s">
        <v>100</v>
      </c>
      <c r="D363" s="70" t="s">
        <v>45</v>
      </c>
      <c r="E363" s="73">
        <f t="shared" si="119"/>
        <v>0</v>
      </c>
      <c r="F363" s="82">
        <f t="shared" ref="F363" si="175">F364+F365+F366+F367</f>
        <v>0</v>
      </c>
      <c r="G363" s="82">
        <f t="shared" ref="G363" si="176">G364+G365+G366+G367</f>
        <v>0</v>
      </c>
      <c r="H363" s="82">
        <f t="shared" ref="H363" si="177">H364+H365+H366+H367</f>
        <v>0</v>
      </c>
      <c r="I363" s="82">
        <f t="shared" ref="I363" si="178">I364+I365+I366+I367</f>
        <v>0</v>
      </c>
      <c r="J363" s="82">
        <f t="shared" ref="J363" si="179">J364+J365+J366+J367</f>
        <v>0</v>
      </c>
      <c r="K363" s="82">
        <f>K364+K365+K366+K367</f>
        <v>0</v>
      </c>
      <c r="L363" s="39"/>
    </row>
    <row r="364" spans="1:12" ht="53.4" hidden="1">
      <c r="A364" s="80"/>
      <c r="B364" s="80"/>
      <c r="C364" s="80"/>
      <c r="D364" s="72" t="s">
        <v>40</v>
      </c>
      <c r="E364" s="73">
        <f t="shared" si="119"/>
        <v>0</v>
      </c>
      <c r="F364" s="75">
        <v>0</v>
      </c>
      <c r="G364" s="75">
        <v>0</v>
      </c>
      <c r="H364" s="75">
        <v>0</v>
      </c>
      <c r="I364" s="75">
        <v>0</v>
      </c>
      <c r="J364" s="75">
        <v>0</v>
      </c>
      <c r="K364" s="75">
        <v>0</v>
      </c>
      <c r="L364" s="39"/>
    </row>
    <row r="365" spans="1:12" ht="66.599999999999994" hidden="1">
      <c r="A365" s="80"/>
      <c r="B365" s="80"/>
      <c r="C365" s="80"/>
      <c r="D365" s="72" t="s">
        <v>41</v>
      </c>
      <c r="E365" s="73">
        <f t="shared" si="119"/>
        <v>0</v>
      </c>
      <c r="F365" s="75">
        <v>0</v>
      </c>
      <c r="G365" s="75">
        <v>0</v>
      </c>
      <c r="H365" s="75">
        <v>0</v>
      </c>
      <c r="I365" s="75">
        <v>0</v>
      </c>
      <c r="J365" s="75">
        <v>0</v>
      </c>
      <c r="K365" s="75">
        <v>0</v>
      </c>
      <c r="L365" s="39"/>
    </row>
    <row r="366" spans="1:12" ht="53.4" hidden="1">
      <c r="A366" s="80"/>
      <c r="B366" s="80"/>
      <c r="C366" s="80"/>
      <c r="D366" s="72" t="s">
        <v>42</v>
      </c>
      <c r="E366" s="73">
        <f t="shared" si="119"/>
        <v>0</v>
      </c>
      <c r="F366" s="75">
        <v>0</v>
      </c>
      <c r="G366" s="75">
        <v>0</v>
      </c>
      <c r="H366" s="75">
        <v>0</v>
      </c>
      <c r="I366" s="75">
        <v>0</v>
      </c>
      <c r="J366" s="75">
        <v>0</v>
      </c>
      <c r="K366" s="75">
        <v>0</v>
      </c>
      <c r="L366" s="39"/>
    </row>
    <row r="367" spans="1:12" ht="66.599999999999994" hidden="1">
      <c r="A367" s="81"/>
      <c r="B367" s="81"/>
      <c r="C367" s="81"/>
      <c r="D367" s="72" t="s">
        <v>43</v>
      </c>
      <c r="E367" s="73">
        <f t="shared" si="119"/>
        <v>0</v>
      </c>
      <c r="F367" s="75">
        <v>0</v>
      </c>
      <c r="G367" s="75">
        <v>0</v>
      </c>
      <c r="H367" s="75">
        <v>0</v>
      </c>
      <c r="I367" s="75">
        <v>0</v>
      </c>
      <c r="J367" s="75">
        <v>0</v>
      </c>
      <c r="K367" s="75">
        <v>0</v>
      </c>
      <c r="L367" s="39"/>
    </row>
    <row r="368" spans="1:12">
      <c r="A368" s="79" t="s">
        <v>59</v>
      </c>
      <c r="B368" s="79" t="s">
        <v>185</v>
      </c>
      <c r="C368" s="79" t="s">
        <v>67</v>
      </c>
      <c r="D368" s="70" t="s">
        <v>45</v>
      </c>
      <c r="E368" s="73">
        <f t="shared" si="119"/>
        <v>0</v>
      </c>
      <c r="F368" s="71">
        <f>SUM(F369:F372)</f>
        <v>0</v>
      </c>
      <c r="G368" s="71">
        <f t="shared" ref="G368:K368" si="180">SUM(G369:G372)</f>
        <v>0</v>
      </c>
      <c r="H368" s="71">
        <f t="shared" si="180"/>
        <v>0</v>
      </c>
      <c r="I368" s="71">
        <f t="shared" si="180"/>
        <v>0</v>
      </c>
      <c r="J368" s="71">
        <f t="shared" si="180"/>
        <v>0</v>
      </c>
      <c r="K368" s="71">
        <f t="shared" si="180"/>
        <v>0</v>
      </c>
      <c r="L368" s="39"/>
    </row>
    <row r="369" spans="1:12" ht="53.4">
      <c r="A369" s="80"/>
      <c r="B369" s="80"/>
      <c r="C369" s="80"/>
      <c r="D369" s="72" t="s">
        <v>40</v>
      </c>
      <c r="E369" s="73">
        <f t="shared" si="119"/>
        <v>0</v>
      </c>
      <c r="F369" s="71">
        <f>F374</f>
        <v>0</v>
      </c>
      <c r="G369" s="71">
        <f t="shared" ref="G369:K369" si="181">G374</f>
        <v>0</v>
      </c>
      <c r="H369" s="71">
        <f t="shared" si="181"/>
        <v>0</v>
      </c>
      <c r="I369" s="71">
        <f t="shared" si="181"/>
        <v>0</v>
      </c>
      <c r="J369" s="71">
        <f t="shared" si="181"/>
        <v>0</v>
      </c>
      <c r="K369" s="71">
        <f t="shared" si="181"/>
        <v>0</v>
      </c>
      <c r="L369" s="39"/>
    </row>
    <row r="370" spans="1:12" ht="66.599999999999994">
      <c r="A370" s="80"/>
      <c r="B370" s="80"/>
      <c r="C370" s="80"/>
      <c r="D370" s="72" t="s">
        <v>41</v>
      </c>
      <c r="E370" s="73">
        <f t="shared" si="119"/>
        <v>0</v>
      </c>
      <c r="F370" s="71">
        <f t="shared" ref="F370:K372" si="182">F375</f>
        <v>0</v>
      </c>
      <c r="G370" s="71">
        <f t="shared" si="182"/>
        <v>0</v>
      </c>
      <c r="H370" s="71">
        <f t="shared" si="182"/>
        <v>0</v>
      </c>
      <c r="I370" s="71">
        <f t="shared" si="182"/>
        <v>0</v>
      </c>
      <c r="J370" s="71">
        <f t="shared" si="182"/>
        <v>0</v>
      </c>
      <c r="K370" s="71">
        <f t="shared" si="182"/>
        <v>0</v>
      </c>
      <c r="L370" s="39"/>
    </row>
    <row r="371" spans="1:12" ht="53.4">
      <c r="A371" s="80"/>
      <c r="B371" s="80"/>
      <c r="C371" s="80"/>
      <c r="D371" s="72" t="s">
        <v>42</v>
      </c>
      <c r="E371" s="73">
        <f t="shared" si="119"/>
        <v>0</v>
      </c>
      <c r="F371" s="71">
        <f t="shared" si="182"/>
        <v>0</v>
      </c>
      <c r="G371" s="71">
        <f t="shared" si="182"/>
        <v>0</v>
      </c>
      <c r="H371" s="71">
        <f t="shared" si="182"/>
        <v>0</v>
      </c>
      <c r="I371" s="71">
        <f t="shared" si="182"/>
        <v>0</v>
      </c>
      <c r="J371" s="71">
        <f t="shared" si="182"/>
        <v>0</v>
      </c>
      <c r="K371" s="71">
        <f t="shared" si="182"/>
        <v>0</v>
      </c>
      <c r="L371" s="39"/>
    </row>
    <row r="372" spans="1:12" ht="66.599999999999994">
      <c r="A372" s="81"/>
      <c r="B372" s="81"/>
      <c r="C372" s="81"/>
      <c r="D372" s="72" t="s">
        <v>43</v>
      </c>
      <c r="E372" s="73">
        <f t="shared" ref="E372:E435" si="183">F372+G372+H372+I372+J372+K372</f>
        <v>0</v>
      </c>
      <c r="F372" s="71">
        <f t="shared" si="182"/>
        <v>0</v>
      </c>
      <c r="G372" s="71">
        <f t="shared" si="182"/>
        <v>0</v>
      </c>
      <c r="H372" s="71">
        <f t="shared" si="182"/>
        <v>0</v>
      </c>
      <c r="I372" s="71">
        <f t="shared" si="182"/>
        <v>0</v>
      </c>
      <c r="J372" s="71">
        <f t="shared" si="182"/>
        <v>0</v>
      </c>
      <c r="K372" s="71">
        <f t="shared" si="182"/>
        <v>0</v>
      </c>
      <c r="L372" s="39"/>
    </row>
    <row r="373" spans="1:12">
      <c r="A373" s="79" t="s">
        <v>82</v>
      </c>
      <c r="B373" s="79" t="s">
        <v>186</v>
      </c>
      <c r="C373" s="79" t="s">
        <v>100</v>
      </c>
      <c r="D373" s="70" t="s">
        <v>45</v>
      </c>
      <c r="E373" s="73">
        <f t="shared" si="183"/>
        <v>0</v>
      </c>
      <c r="F373" s="82">
        <f t="shared" ref="F373:J373" si="184">F374+F375+F376+F377</f>
        <v>0</v>
      </c>
      <c r="G373" s="82">
        <f t="shared" si="184"/>
        <v>0</v>
      </c>
      <c r="H373" s="82">
        <f t="shared" si="184"/>
        <v>0</v>
      </c>
      <c r="I373" s="82">
        <f t="shared" si="184"/>
        <v>0</v>
      </c>
      <c r="J373" s="82">
        <f t="shared" si="184"/>
        <v>0</v>
      </c>
      <c r="K373" s="82">
        <f>K374+K375+K376+K377</f>
        <v>0</v>
      </c>
      <c r="L373" s="39"/>
    </row>
    <row r="374" spans="1:12" ht="53.4">
      <c r="A374" s="80"/>
      <c r="B374" s="80"/>
      <c r="C374" s="80"/>
      <c r="D374" s="72" t="s">
        <v>40</v>
      </c>
      <c r="E374" s="73">
        <f t="shared" si="183"/>
        <v>0</v>
      </c>
      <c r="F374" s="75">
        <v>0</v>
      </c>
      <c r="G374" s="75">
        <v>0</v>
      </c>
      <c r="H374" s="75">
        <v>0</v>
      </c>
      <c r="I374" s="75">
        <v>0</v>
      </c>
      <c r="J374" s="75">
        <v>0</v>
      </c>
      <c r="K374" s="75">
        <v>0</v>
      </c>
      <c r="L374" s="39"/>
    </row>
    <row r="375" spans="1:12" ht="66.599999999999994">
      <c r="A375" s="80"/>
      <c r="B375" s="80"/>
      <c r="C375" s="80"/>
      <c r="D375" s="72" t="s">
        <v>41</v>
      </c>
      <c r="E375" s="73">
        <f t="shared" si="183"/>
        <v>0</v>
      </c>
      <c r="F375" s="75">
        <v>0</v>
      </c>
      <c r="G375" s="75">
        <v>0</v>
      </c>
      <c r="H375" s="75">
        <v>0</v>
      </c>
      <c r="I375" s="75">
        <v>0</v>
      </c>
      <c r="J375" s="75">
        <v>0</v>
      </c>
      <c r="K375" s="75">
        <v>0</v>
      </c>
      <c r="L375" s="39"/>
    </row>
    <row r="376" spans="1:12" ht="75.599999999999994" customHeight="1">
      <c r="A376" s="80"/>
      <c r="B376" s="80"/>
      <c r="C376" s="80"/>
      <c r="D376" s="72" t="s">
        <v>42</v>
      </c>
      <c r="E376" s="73">
        <f t="shared" si="183"/>
        <v>0</v>
      </c>
      <c r="F376" s="75">
        <v>0</v>
      </c>
      <c r="G376" s="75">
        <v>0</v>
      </c>
      <c r="H376" s="75">
        <v>0</v>
      </c>
      <c r="I376" s="75">
        <v>0</v>
      </c>
      <c r="J376" s="75">
        <v>0</v>
      </c>
      <c r="K376" s="75">
        <v>0</v>
      </c>
      <c r="L376" s="39"/>
    </row>
    <row r="377" spans="1:12" ht="66.599999999999994">
      <c r="A377" s="81"/>
      <c r="B377" s="81"/>
      <c r="C377" s="81"/>
      <c r="D377" s="72" t="s">
        <v>43</v>
      </c>
      <c r="E377" s="73">
        <f t="shared" si="183"/>
        <v>0</v>
      </c>
      <c r="F377" s="75">
        <v>0</v>
      </c>
      <c r="G377" s="75">
        <v>0</v>
      </c>
      <c r="H377" s="75">
        <v>0</v>
      </c>
      <c r="I377" s="75">
        <v>0</v>
      </c>
      <c r="J377" s="75">
        <v>0</v>
      </c>
      <c r="K377" s="75">
        <v>0</v>
      </c>
      <c r="L377" s="39"/>
    </row>
    <row r="378" spans="1:12">
      <c r="A378" s="69" t="s">
        <v>68</v>
      </c>
      <c r="B378" s="69" t="s">
        <v>69</v>
      </c>
      <c r="C378" s="69" t="s">
        <v>63</v>
      </c>
      <c r="D378" s="70" t="s">
        <v>45</v>
      </c>
      <c r="E378" s="73">
        <f t="shared" si="183"/>
        <v>17697.8</v>
      </c>
      <c r="F378" s="82">
        <f>F379+F380+F381+F382</f>
        <v>8237.7999999999993</v>
      </c>
      <c r="G378" s="82">
        <f t="shared" ref="G378:K378" si="185">G379+G380+G381+G382</f>
        <v>2450</v>
      </c>
      <c r="H378" s="82">
        <f t="shared" si="185"/>
        <v>1110</v>
      </c>
      <c r="I378" s="82">
        <f t="shared" si="185"/>
        <v>1900</v>
      </c>
      <c r="J378" s="82">
        <f t="shared" si="185"/>
        <v>2000</v>
      </c>
      <c r="K378" s="82">
        <f t="shared" si="185"/>
        <v>2000</v>
      </c>
      <c r="L378" s="39"/>
    </row>
    <row r="379" spans="1:12" ht="53.4">
      <c r="A379" s="69"/>
      <c r="B379" s="69"/>
      <c r="C379" s="69"/>
      <c r="D379" s="72" t="s">
        <v>40</v>
      </c>
      <c r="E379" s="73">
        <f t="shared" si="183"/>
        <v>17697.8</v>
      </c>
      <c r="F379" s="75">
        <f>F385+F390+F460+F510</f>
        <v>8237.7999999999993</v>
      </c>
      <c r="G379" s="75">
        <f t="shared" ref="F379:K382" si="186">G385+G425</f>
        <v>2450</v>
      </c>
      <c r="H379" s="75">
        <f t="shared" si="186"/>
        <v>1110</v>
      </c>
      <c r="I379" s="75">
        <f t="shared" si="186"/>
        <v>1900</v>
      </c>
      <c r="J379" s="75">
        <f t="shared" si="186"/>
        <v>2000</v>
      </c>
      <c r="K379" s="75">
        <f t="shared" si="186"/>
        <v>2000</v>
      </c>
      <c r="L379" s="39"/>
    </row>
    <row r="380" spans="1:12" ht="66.599999999999994">
      <c r="A380" s="69"/>
      <c r="B380" s="69"/>
      <c r="C380" s="69"/>
      <c r="D380" s="72" t="s">
        <v>41</v>
      </c>
      <c r="E380" s="73">
        <f t="shared" si="183"/>
        <v>0</v>
      </c>
      <c r="F380" s="75">
        <f>F386+F391+F461+F511</f>
        <v>0</v>
      </c>
      <c r="G380" s="75">
        <f t="shared" si="186"/>
        <v>0</v>
      </c>
      <c r="H380" s="75">
        <f t="shared" si="186"/>
        <v>0</v>
      </c>
      <c r="I380" s="75">
        <f t="shared" si="186"/>
        <v>0</v>
      </c>
      <c r="J380" s="75">
        <f t="shared" si="186"/>
        <v>0</v>
      </c>
      <c r="K380" s="75">
        <f t="shared" si="186"/>
        <v>0</v>
      </c>
      <c r="L380" s="39"/>
    </row>
    <row r="381" spans="1:12" ht="53.4">
      <c r="A381" s="69"/>
      <c r="B381" s="69"/>
      <c r="C381" s="69"/>
      <c r="D381" s="72" t="s">
        <v>42</v>
      </c>
      <c r="E381" s="73">
        <f t="shared" si="183"/>
        <v>0</v>
      </c>
      <c r="F381" s="75">
        <f t="shared" si="186"/>
        <v>0</v>
      </c>
      <c r="G381" s="75">
        <f t="shared" si="186"/>
        <v>0</v>
      </c>
      <c r="H381" s="75">
        <f t="shared" si="186"/>
        <v>0</v>
      </c>
      <c r="I381" s="75">
        <f t="shared" si="186"/>
        <v>0</v>
      </c>
      <c r="J381" s="75">
        <f t="shared" si="186"/>
        <v>0</v>
      </c>
      <c r="K381" s="75">
        <f t="shared" si="186"/>
        <v>0</v>
      </c>
      <c r="L381" s="39"/>
    </row>
    <row r="382" spans="1:12" ht="66.599999999999994">
      <c r="A382" s="69"/>
      <c r="B382" s="69"/>
      <c r="C382" s="69"/>
      <c r="D382" s="72" t="s">
        <v>43</v>
      </c>
      <c r="E382" s="73">
        <f t="shared" si="183"/>
        <v>0</v>
      </c>
      <c r="F382" s="75">
        <f t="shared" si="186"/>
        <v>0</v>
      </c>
      <c r="G382" s="75">
        <f t="shared" si="186"/>
        <v>0</v>
      </c>
      <c r="H382" s="75">
        <f t="shared" si="186"/>
        <v>0</v>
      </c>
      <c r="I382" s="75">
        <f t="shared" si="186"/>
        <v>0</v>
      </c>
      <c r="J382" s="75">
        <f t="shared" si="186"/>
        <v>0</v>
      </c>
      <c r="K382" s="75">
        <f t="shared" si="186"/>
        <v>0</v>
      </c>
      <c r="L382" s="39"/>
    </row>
    <row r="383" spans="1:12" ht="40.200000000000003">
      <c r="A383" s="69"/>
      <c r="B383" s="69"/>
      <c r="C383" s="69"/>
      <c r="D383" s="72" t="s">
        <v>44</v>
      </c>
      <c r="E383" s="73">
        <f t="shared" si="183"/>
        <v>0</v>
      </c>
      <c r="F383" s="75"/>
      <c r="G383" s="75"/>
      <c r="H383" s="75"/>
      <c r="I383" s="75"/>
      <c r="J383" s="75"/>
      <c r="K383" s="75"/>
      <c r="L383" s="39"/>
    </row>
    <row r="384" spans="1:12">
      <c r="A384" s="79" t="s">
        <v>288</v>
      </c>
      <c r="B384" s="79" t="s">
        <v>109</v>
      </c>
      <c r="C384" s="79"/>
      <c r="D384" s="70" t="s">
        <v>45</v>
      </c>
      <c r="E384" s="73">
        <f t="shared" si="183"/>
        <v>17697.8</v>
      </c>
      <c r="F384" s="96">
        <f>SUM(F385:F388)</f>
        <v>8237.7999999999993</v>
      </c>
      <c r="G384" s="71">
        <f t="shared" ref="G384:K384" si="187">SUM(G385:G388)</f>
        <v>2450</v>
      </c>
      <c r="H384" s="71">
        <f t="shared" si="187"/>
        <v>1110</v>
      </c>
      <c r="I384" s="71">
        <f t="shared" si="187"/>
        <v>1900</v>
      </c>
      <c r="J384" s="71">
        <f t="shared" si="187"/>
        <v>2000</v>
      </c>
      <c r="K384" s="71">
        <f t="shared" si="187"/>
        <v>2000</v>
      </c>
      <c r="L384" s="39"/>
    </row>
    <row r="385" spans="1:12" ht="53.4">
      <c r="A385" s="80"/>
      <c r="B385" s="80"/>
      <c r="C385" s="80"/>
      <c r="D385" s="72" t="s">
        <v>40</v>
      </c>
      <c r="E385" s="73">
        <f t="shared" si="183"/>
        <v>17697.8</v>
      </c>
      <c r="F385" s="71">
        <v>8237.7999999999993</v>
      </c>
      <c r="G385" s="71">
        <f t="shared" ref="G385:K385" si="188">G390+G395+G400+G405</f>
        <v>2450</v>
      </c>
      <c r="H385" s="71">
        <f>H390+H395+H400+H405</f>
        <v>1110</v>
      </c>
      <c r="I385" s="71">
        <f t="shared" si="188"/>
        <v>1900</v>
      </c>
      <c r="J385" s="71">
        <f t="shared" si="188"/>
        <v>2000</v>
      </c>
      <c r="K385" s="71">
        <f t="shared" si="188"/>
        <v>2000</v>
      </c>
      <c r="L385" s="39"/>
    </row>
    <row r="386" spans="1:12" ht="66.599999999999994">
      <c r="A386" s="80"/>
      <c r="B386" s="80"/>
      <c r="C386" s="80"/>
      <c r="D386" s="72" t="s">
        <v>41</v>
      </c>
      <c r="E386" s="73">
        <f t="shared" si="183"/>
        <v>0</v>
      </c>
      <c r="F386" s="71">
        <v>0</v>
      </c>
      <c r="G386" s="71">
        <f t="shared" ref="G386:K386" si="189">G391+G396+G401+G406</f>
        <v>0</v>
      </c>
      <c r="H386" s="71">
        <f t="shared" si="189"/>
        <v>0</v>
      </c>
      <c r="I386" s="71">
        <f t="shared" si="189"/>
        <v>0</v>
      </c>
      <c r="J386" s="71">
        <f t="shared" si="189"/>
        <v>0</v>
      </c>
      <c r="K386" s="71">
        <f t="shared" si="189"/>
        <v>0</v>
      </c>
      <c r="L386" s="39"/>
    </row>
    <row r="387" spans="1:12" ht="53.4">
      <c r="A387" s="80"/>
      <c r="B387" s="80"/>
      <c r="C387" s="80"/>
      <c r="D387" s="72" t="s">
        <v>42</v>
      </c>
      <c r="E387" s="73">
        <f t="shared" si="183"/>
        <v>0</v>
      </c>
      <c r="F387" s="71">
        <f t="shared" ref="F387:K387" si="190">F392+F397+F402+F407</f>
        <v>0</v>
      </c>
      <c r="G387" s="71">
        <f t="shared" si="190"/>
        <v>0</v>
      </c>
      <c r="H387" s="71">
        <f t="shared" si="190"/>
        <v>0</v>
      </c>
      <c r="I387" s="71">
        <f t="shared" si="190"/>
        <v>0</v>
      </c>
      <c r="J387" s="71">
        <f t="shared" si="190"/>
        <v>0</v>
      </c>
      <c r="K387" s="71">
        <f t="shared" si="190"/>
        <v>0</v>
      </c>
      <c r="L387" s="39"/>
    </row>
    <row r="388" spans="1:12" ht="66.599999999999994">
      <c r="A388" s="81"/>
      <c r="B388" s="81"/>
      <c r="C388" s="81"/>
      <c r="D388" s="72" t="s">
        <v>43</v>
      </c>
      <c r="E388" s="73">
        <f t="shared" si="183"/>
        <v>0</v>
      </c>
      <c r="F388" s="71">
        <f>F393+F398+F403+F408</f>
        <v>0</v>
      </c>
      <c r="G388" s="71">
        <f t="shared" ref="G388:K388" si="191">G393+G398+G403+G408</f>
        <v>0</v>
      </c>
      <c r="H388" s="71">
        <f t="shared" si="191"/>
        <v>0</v>
      </c>
      <c r="I388" s="71">
        <f t="shared" si="191"/>
        <v>0</v>
      </c>
      <c r="J388" s="71">
        <f t="shared" si="191"/>
        <v>0</v>
      </c>
      <c r="K388" s="71">
        <f t="shared" si="191"/>
        <v>0</v>
      </c>
      <c r="L388" s="39"/>
    </row>
    <row r="389" spans="1:12" ht="15.6" customHeight="1">
      <c r="A389" s="89" t="s">
        <v>289</v>
      </c>
      <c r="B389" s="79" t="s">
        <v>189</v>
      </c>
      <c r="C389" s="79"/>
      <c r="D389" s="70" t="s">
        <v>45</v>
      </c>
      <c r="E389" s="73">
        <f t="shared" si="183"/>
        <v>0</v>
      </c>
      <c r="F389" s="82">
        <f>F390+F391+F392+F393</f>
        <v>0</v>
      </c>
      <c r="G389" s="82">
        <f t="shared" ref="G389:J389" si="192">G390+G391+G392+G393</f>
        <v>0</v>
      </c>
      <c r="H389" s="82">
        <f t="shared" si="192"/>
        <v>0</v>
      </c>
      <c r="I389" s="82">
        <f t="shared" si="192"/>
        <v>0</v>
      </c>
      <c r="J389" s="82">
        <f t="shared" si="192"/>
        <v>0</v>
      </c>
      <c r="K389" s="82">
        <f>K390+K391+K392+K393</f>
        <v>0</v>
      </c>
      <c r="L389" s="39"/>
    </row>
    <row r="390" spans="1:12" ht="53.4">
      <c r="A390" s="90"/>
      <c r="B390" s="80"/>
      <c r="C390" s="80"/>
      <c r="D390" s="72" t="s">
        <v>40</v>
      </c>
      <c r="E390" s="73">
        <f t="shared" si="183"/>
        <v>0</v>
      </c>
      <c r="F390" s="97">
        <v>0</v>
      </c>
      <c r="G390" s="97">
        <v>0</v>
      </c>
      <c r="H390" s="97">
        <v>0</v>
      </c>
      <c r="I390" s="97">
        <v>0</v>
      </c>
      <c r="J390" s="97">
        <v>0</v>
      </c>
      <c r="K390" s="97">
        <v>0</v>
      </c>
      <c r="L390" s="39"/>
    </row>
    <row r="391" spans="1:12" ht="66.599999999999994">
      <c r="A391" s="90"/>
      <c r="B391" s="80"/>
      <c r="C391" s="80"/>
      <c r="D391" s="72" t="s">
        <v>41</v>
      </c>
      <c r="E391" s="73">
        <f t="shared" si="183"/>
        <v>0</v>
      </c>
      <c r="F391" s="97">
        <v>0</v>
      </c>
      <c r="G391" s="97">
        <v>0</v>
      </c>
      <c r="H391" s="97">
        <v>0</v>
      </c>
      <c r="I391" s="97">
        <v>0</v>
      </c>
      <c r="J391" s="97">
        <v>0</v>
      </c>
      <c r="K391" s="97">
        <v>0</v>
      </c>
      <c r="L391" s="39"/>
    </row>
    <row r="392" spans="1:12" ht="53.4">
      <c r="A392" s="90"/>
      <c r="B392" s="80"/>
      <c r="C392" s="80"/>
      <c r="D392" s="72" t="s">
        <v>42</v>
      </c>
      <c r="E392" s="73">
        <f t="shared" si="183"/>
        <v>0</v>
      </c>
      <c r="F392" s="97">
        <v>0</v>
      </c>
      <c r="G392" s="97">
        <v>0</v>
      </c>
      <c r="H392" s="97">
        <v>0</v>
      </c>
      <c r="I392" s="97">
        <v>0</v>
      </c>
      <c r="J392" s="97">
        <v>0</v>
      </c>
      <c r="K392" s="97">
        <v>0</v>
      </c>
      <c r="L392" s="39"/>
    </row>
    <row r="393" spans="1:12" ht="66.599999999999994">
      <c r="A393" s="91"/>
      <c r="B393" s="81"/>
      <c r="C393" s="81"/>
      <c r="D393" s="72" t="s">
        <v>43</v>
      </c>
      <c r="E393" s="73">
        <f t="shared" si="183"/>
        <v>0</v>
      </c>
      <c r="F393" s="97">
        <v>0</v>
      </c>
      <c r="G393" s="97">
        <v>0</v>
      </c>
      <c r="H393" s="97">
        <v>0</v>
      </c>
      <c r="I393" s="97">
        <v>0</v>
      </c>
      <c r="J393" s="97">
        <v>0</v>
      </c>
      <c r="K393" s="97">
        <v>0</v>
      </c>
      <c r="L393" s="39"/>
    </row>
    <row r="394" spans="1:12" hidden="1">
      <c r="A394" s="89" t="s">
        <v>101</v>
      </c>
      <c r="B394" s="79" t="s">
        <v>212</v>
      </c>
      <c r="C394" s="79"/>
      <c r="D394" s="70" t="s">
        <v>45</v>
      </c>
      <c r="E394" s="73">
        <f t="shared" si="183"/>
        <v>0</v>
      </c>
      <c r="F394" s="82">
        <f t="shared" ref="F394:K394" si="193">F395+F396+F397+F398+F705</f>
        <v>0</v>
      </c>
      <c r="G394" s="82">
        <f t="shared" si="193"/>
        <v>0</v>
      </c>
      <c r="H394" s="82">
        <f t="shared" si="193"/>
        <v>0</v>
      </c>
      <c r="I394" s="82">
        <f t="shared" si="193"/>
        <v>0</v>
      </c>
      <c r="J394" s="82">
        <f t="shared" si="193"/>
        <v>0</v>
      </c>
      <c r="K394" s="82">
        <f t="shared" si="193"/>
        <v>0</v>
      </c>
      <c r="L394" s="39"/>
    </row>
    <row r="395" spans="1:12" ht="53.4" hidden="1">
      <c r="A395" s="90"/>
      <c r="B395" s="80"/>
      <c r="C395" s="80"/>
      <c r="D395" s="72" t="s">
        <v>40</v>
      </c>
      <c r="E395" s="73">
        <f t="shared" si="183"/>
        <v>0</v>
      </c>
      <c r="F395" s="75">
        <v>0</v>
      </c>
      <c r="G395" s="75">
        <v>0</v>
      </c>
      <c r="H395" s="75">
        <v>0</v>
      </c>
      <c r="I395" s="75">
        <v>0</v>
      </c>
      <c r="J395" s="75">
        <v>0</v>
      </c>
      <c r="K395" s="75">
        <v>0</v>
      </c>
      <c r="L395" s="39"/>
    </row>
    <row r="396" spans="1:12" ht="66.599999999999994" hidden="1">
      <c r="A396" s="90"/>
      <c r="B396" s="80"/>
      <c r="C396" s="80"/>
      <c r="D396" s="72" t="s">
        <v>41</v>
      </c>
      <c r="E396" s="73">
        <f t="shared" si="183"/>
        <v>0</v>
      </c>
      <c r="F396" s="75">
        <v>0</v>
      </c>
      <c r="G396" s="75">
        <v>0</v>
      </c>
      <c r="H396" s="75">
        <v>0</v>
      </c>
      <c r="I396" s="75">
        <v>0</v>
      </c>
      <c r="J396" s="75">
        <v>0</v>
      </c>
      <c r="K396" s="75">
        <v>0</v>
      </c>
      <c r="L396" s="39"/>
    </row>
    <row r="397" spans="1:12" ht="53.4" hidden="1">
      <c r="A397" s="90"/>
      <c r="B397" s="80"/>
      <c r="C397" s="80"/>
      <c r="D397" s="72" t="s">
        <v>42</v>
      </c>
      <c r="E397" s="73">
        <f t="shared" si="183"/>
        <v>0</v>
      </c>
      <c r="F397" s="75">
        <v>0</v>
      </c>
      <c r="G397" s="75">
        <v>0</v>
      </c>
      <c r="H397" s="75">
        <v>0</v>
      </c>
      <c r="I397" s="75">
        <v>0</v>
      </c>
      <c r="J397" s="75">
        <v>0</v>
      </c>
      <c r="K397" s="75">
        <v>0</v>
      </c>
      <c r="L397" s="39"/>
    </row>
    <row r="398" spans="1:12" ht="66.599999999999994" hidden="1">
      <c r="A398" s="91"/>
      <c r="B398" s="81"/>
      <c r="C398" s="81"/>
      <c r="D398" s="72" t="s">
        <v>43</v>
      </c>
      <c r="E398" s="73">
        <f t="shared" si="183"/>
        <v>0</v>
      </c>
      <c r="F398" s="75">
        <v>0</v>
      </c>
      <c r="G398" s="75">
        <v>0</v>
      </c>
      <c r="H398" s="75">
        <v>0</v>
      </c>
      <c r="I398" s="75">
        <v>0</v>
      </c>
      <c r="J398" s="75">
        <v>0</v>
      </c>
      <c r="K398" s="75">
        <v>0</v>
      </c>
      <c r="L398" s="39"/>
    </row>
    <row r="399" spans="1:12" hidden="1">
      <c r="A399" s="89" t="s">
        <v>102</v>
      </c>
      <c r="B399" s="79" t="s">
        <v>213</v>
      </c>
      <c r="C399" s="79"/>
      <c r="D399" s="70" t="s">
        <v>45</v>
      </c>
      <c r="E399" s="73">
        <f t="shared" si="183"/>
        <v>9460</v>
      </c>
      <c r="F399" s="82">
        <f t="shared" ref="F399:K399" si="194">F400+F401+F402+F403+F715</f>
        <v>0</v>
      </c>
      <c r="G399" s="82">
        <f t="shared" si="194"/>
        <v>2450</v>
      </c>
      <c r="H399" s="82">
        <f t="shared" si="194"/>
        <v>1110</v>
      </c>
      <c r="I399" s="82">
        <f t="shared" si="194"/>
        <v>1900</v>
      </c>
      <c r="J399" s="82">
        <f t="shared" si="194"/>
        <v>2000</v>
      </c>
      <c r="K399" s="82">
        <f t="shared" si="194"/>
        <v>2000</v>
      </c>
      <c r="L399" s="39"/>
    </row>
    <row r="400" spans="1:12" ht="53.4" hidden="1">
      <c r="A400" s="90"/>
      <c r="B400" s="80"/>
      <c r="C400" s="80"/>
      <c r="D400" s="72" t="s">
        <v>40</v>
      </c>
      <c r="E400" s="73">
        <f t="shared" si="183"/>
        <v>9460</v>
      </c>
      <c r="F400" s="75">
        <v>0</v>
      </c>
      <c r="G400" s="75">
        <v>2450</v>
      </c>
      <c r="H400" s="75">
        <v>1110</v>
      </c>
      <c r="I400" s="75">
        <v>1900</v>
      </c>
      <c r="J400" s="75">
        <v>2000</v>
      </c>
      <c r="K400" s="75">
        <v>2000</v>
      </c>
      <c r="L400" s="39"/>
    </row>
    <row r="401" spans="1:12" ht="66.599999999999994" hidden="1">
      <c r="A401" s="90"/>
      <c r="B401" s="80"/>
      <c r="C401" s="80"/>
      <c r="D401" s="72" t="s">
        <v>41</v>
      </c>
      <c r="E401" s="73">
        <f t="shared" si="183"/>
        <v>0</v>
      </c>
      <c r="F401" s="75">
        <v>0</v>
      </c>
      <c r="G401" s="75">
        <v>0</v>
      </c>
      <c r="H401" s="75">
        <v>0</v>
      </c>
      <c r="I401" s="75">
        <v>0</v>
      </c>
      <c r="J401" s="75">
        <v>0</v>
      </c>
      <c r="K401" s="75">
        <v>0</v>
      </c>
      <c r="L401" s="39"/>
    </row>
    <row r="402" spans="1:12" ht="53.4" hidden="1">
      <c r="A402" s="90"/>
      <c r="B402" s="80"/>
      <c r="C402" s="80"/>
      <c r="D402" s="72" t="s">
        <v>42</v>
      </c>
      <c r="E402" s="73">
        <f t="shared" si="183"/>
        <v>0</v>
      </c>
      <c r="F402" s="75">
        <v>0</v>
      </c>
      <c r="G402" s="75">
        <v>0</v>
      </c>
      <c r="H402" s="75">
        <v>0</v>
      </c>
      <c r="I402" s="75">
        <v>0</v>
      </c>
      <c r="J402" s="75">
        <v>0</v>
      </c>
      <c r="K402" s="75">
        <v>0</v>
      </c>
      <c r="L402" s="39"/>
    </row>
    <row r="403" spans="1:12" ht="66.599999999999994" hidden="1">
      <c r="A403" s="91"/>
      <c r="B403" s="81"/>
      <c r="C403" s="81"/>
      <c r="D403" s="72" t="s">
        <v>43</v>
      </c>
      <c r="E403" s="73">
        <f t="shared" si="183"/>
        <v>0</v>
      </c>
      <c r="F403" s="75">
        <v>0</v>
      </c>
      <c r="G403" s="75">
        <v>0</v>
      </c>
      <c r="H403" s="75">
        <v>0</v>
      </c>
      <c r="I403" s="75">
        <v>0</v>
      </c>
      <c r="J403" s="75">
        <v>0</v>
      </c>
      <c r="K403" s="75">
        <v>0</v>
      </c>
      <c r="L403" s="39"/>
    </row>
    <row r="404" spans="1:12" hidden="1">
      <c r="A404" s="89" t="s">
        <v>144</v>
      </c>
      <c r="B404" s="79" t="s">
        <v>190</v>
      </c>
      <c r="C404" s="79"/>
      <c r="D404" s="70" t="s">
        <v>45</v>
      </c>
      <c r="E404" s="73">
        <f t="shared" si="183"/>
        <v>0</v>
      </c>
      <c r="F404" s="82">
        <f>F405+F406+F407+F408+F790</f>
        <v>0</v>
      </c>
      <c r="G404" s="82">
        <f t="shared" ref="G404:K404" si="195">G405+G406+G407+G408+G790</f>
        <v>0</v>
      </c>
      <c r="H404" s="82">
        <f>H405+H406+H407+H408+H790</f>
        <v>0</v>
      </c>
      <c r="I404" s="82">
        <f t="shared" si="195"/>
        <v>0</v>
      </c>
      <c r="J404" s="82">
        <f t="shared" si="195"/>
        <v>0</v>
      </c>
      <c r="K404" s="82">
        <f t="shared" si="195"/>
        <v>0</v>
      </c>
      <c r="L404" s="39"/>
    </row>
    <row r="405" spans="1:12" ht="53.4" hidden="1">
      <c r="A405" s="90"/>
      <c r="B405" s="80"/>
      <c r="C405" s="80"/>
      <c r="D405" s="72" t="s">
        <v>40</v>
      </c>
      <c r="E405" s="73">
        <f>F405+G405+H405+I405+J405+K405</f>
        <v>0</v>
      </c>
      <c r="F405" s="75">
        <v>0</v>
      </c>
      <c r="G405" s="75">
        <v>0</v>
      </c>
      <c r="H405" s="75">
        <v>0</v>
      </c>
      <c r="I405" s="75">
        <v>0</v>
      </c>
      <c r="J405" s="75">
        <v>0</v>
      </c>
      <c r="K405" s="75">
        <v>0</v>
      </c>
      <c r="L405" s="39"/>
    </row>
    <row r="406" spans="1:12" ht="76.95" hidden="1" customHeight="1">
      <c r="A406" s="90"/>
      <c r="B406" s="80"/>
      <c r="C406" s="80"/>
      <c r="D406" s="72" t="s">
        <v>41</v>
      </c>
      <c r="E406" s="73">
        <f t="shared" si="183"/>
        <v>0</v>
      </c>
      <c r="F406" s="75">
        <v>0</v>
      </c>
      <c r="G406" s="75">
        <v>0</v>
      </c>
      <c r="H406" s="75">
        <v>0</v>
      </c>
      <c r="I406" s="75">
        <v>0</v>
      </c>
      <c r="J406" s="75">
        <v>0</v>
      </c>
      <c r="K406" s="75">
        <v>0</v>
      </c>
      <c r="L406" s="39"/>
    </row>
    <row r="407" spans="1:12" ht="53.4" hidden="1">
      <c r="A407" s="90"/>
      <c r="B407" s="80"/>
      <c r="C407" s="80"/>
      <c r="D407" s="72" t="s">
        <v>42</v>
      </c>
      <c r="E407" s="73">
        <f t="shared" si="183"/>
        <v>0</v>
      </c>
      <c r="F407" s="75">
        <v>0</v>
      </c>
      <c r="G407" s="75">
        <v>0</v>
      </c>
      <c r="H407" s="75">
        <v>0</v>
      </c>
      <c r="I407" s="75">
        <v>0</v>
      </c>
      <c r="J407" s="75">
        <v>0</v>
      </c>
      <c r="K407" s="75">
        <v>0</v>
      </c>
      <c r="L407" s="39"/>
    </row>
    <row r="408" spans="1:12" ht="66.599999999999994" hidden="1">
      <c r="A408" s="91"/>
      <c r="B408" s="81"/>
      <c r="C408" s="81"/>
      <c r="D408" s="72" t="s">
        <v>43</v>
      </c>
      <c r="E408" s="73">
        <f>F408+G408+H408+I408+J408+K408</f>
        <v>0</v>
      </c>
      <c r="F408" s="75">
        <v>0</v>
      </c>
      <c r="G408" s="75">
        <v>0</v>
      </c>
      <c r="H408" s="75">
        <v>0</v>
      </c>
      <c r="I408" s="75">
        <v>0</v>
      </c>
      <c r="J408" s="75">
        <v>0</v>
      </c>
      <c r="K408" s="75">
        <v>0</v>
      </c>
      <c r="L408" s="39"/>
    </row>
    <row r="409" spans="1:12" hidden="1">
      <c r="A409" s="89" t="s">
        <v>145</v>
      </c>
      <c r="B409" s="79" t="s">
        <v>187</v>
      </c>
      <c r="C409" s="79" t="s">
        <v>116</v>
      </c>
      <c r="D409" s="70" t="s">
        <v>45</v>
      </c>
      <c r="E409" s="73">
        <f t="shared" si="183"/>
        <v>0</v>
      </c>
      <c r="F409" s="71">
        <f>SUM(F410:F413)</f>
        <v>0</v>
      </c>
      <c r="G409" s="71">
        <f t="shared" ref="G409:K409" si="196">SUM(G410:G413)</f>
        <v>0</v>
      </c>
      <c r="H409" s="71">
        <f t="shared" si="196"/>
        <v>0</v>
      </c>
      <c r="I409" s="71">
        <f t="shared" si="196"/>
        <v>0</v>
      </c>
      <c r="J409" s="71">
        <f t="shared" si="196"/>
        <v>0</v>
      </c>
      <c r="K409" s="71">
        <f t="shared" si="196"/>
        <v>0</v>
      </c>
      <c r="L409" s="39"/>
    </row>
    <row r="410" spans="1:12" ht="53.4" hidden="1">
      <c r="A410" s="90"/>
      <c r="B410" s="80"/>
      <c r="C410" s="80"/>
      <c r="D410" s="72" t="s">
        <v>40</v>
      </c>
      <c r="E410" s="73">
        <f t="shared" si="183"/>
        <v>0</v>
      </c>
      <c r="F410" s="71">
        <v>0</v>
      </c>
      <c r="G410" s="71">
        <f t="shared" ref="G410:K410" si="197">G415+G420+G425+G430+G435+G440+G445+G450+G455</f>
        <v>0</v>
      </c>
      <c r="H410" s="71">
        <f t="shared" si="197"/>
        <v>0</v>
      </c>
      <c r="I410" s="71">
        <f t="shared" si="197"/>
        <v>0</v>
      </c>
      <c r="J410" s="71">
        <f t="shared" si="197"/>
        <v>0</v>
      </c>
      <c r="K410" s="71">
        <f t="shared" si="197"/>
        <v>0</v>
      </c>
      <c r="L410" s="39"/>
    </row>
    <row r="411" spans="1:12" ht="66.599999999999994" hidden="1">
      <c r="A411" s="90"/>
      <c r="B411" s="80"/>
      <c r="C411" s="80"/>
      <c r="D411" s="72" t="s">
        <v>41</v>
      </c>
      <c r="E411" s="73">
        <f t="shared" si="183"/>
        <v>0</v>
      </c>
      <c r="F411" s="71">
        <f>F416+F421+F426+F431+F436+F441+F446+F451+F456</f>
        <v>0</v>
      </c>
      <c r="G411" s="71">
        <f t="shared" ref="G411:K411" si="198">G416+G421+G426+G431+G436+G441+G446+G451+G456</f>
        <v>0</v>
      </c>
      <c r="H411" s="71">
        <f t="shared" si="198"/>
        <v>0</v>
      </c>
      <c r="I411" s="71">
        <f t="shared" si="198"/>
        <v>0</v>
      </c>
      <c r="J411" s="71">
        <f t="shared" si="198"/>
        <v>0</v>
      </c>
      <c r="K411" s="71">
        <f t="shared" si="198"/>
        <v>0</v>
      </c>
      <c r="L411" s="39"/>
    </row>
    <row r="412" spans="1:12" ht="53.4" hidden="1">
      <c r="A412" s="90"/>
      <c r="B412" s="80"/>
      <c r="C412" s="80"/>
      <c r="D412" s="72" t="s">
        <v>42</v>
      </c>
      <c r="E412" s="73">
        <f t="shared" si="183"/>
        <v>0</v>
      </c>
      <c r="F412" s="71">
        <f t="shared" ref="F412:K412" si="199">F417+F422+F427+F432+F437+F442+F447+F452+F457</f>
        <v>0</v>
      </c>
      <c r="G412" s="71">
        <f t="shared" si="199"/>
        <v>0</v>
      </c>
      <c r="H412" s="71">
        <f t="shared" si="199"/>
        <v>0</v>
      </c>
      <c r="I412" s="71">
        <f t="shared" si="199"/>
        <v>0</v>
      </c>
      <c r="J412" s="71">
        <f t="shared" si="199"/>
        <v>0</v>
      </c>
      <c r="K412" s="71">
        <f t="shared" si="199"/>
        <v>0</v>
      </c>
      <c r="L412" s="39"/>
    </row>
    <row r="413" spans="1:12" ht="66.599999999999994" hidden="1">
      <c r="A413" s="91"/>
      <c r="B413" s="81"/>
      <c r="C413" s="81"/>
      <c r="D413" s="72" t="s">
        <v>43</v>
      </c>
      <c r="E413" s="73">
        <f t="shared" si="183"/>
        <v>0</v>
      </c>
      <c r="F413" s="71">
        <f t="shared" ref="F413:K413" si="200">F418+F423+F428+F433+F438+F443+F448+F453+F458</f>
        <v>0</v>
      </c>
      <c r="G413" s="71">
        <f>G418+G423+G428+G433+G438+G443+G448+G453+G458</f>
        <v>0</v>
      </c>
      <c r="H413" s="71">
        <f t="shared" si="200"/>
        <v>0</v>
      </c>
      <c r="I413" s="71">
        <f t="shared" si="200"/>
        <v>0</v>
      </c>
      <c r="J413" s="71">
        <f t="shared" si="200"/>
        <v>0</v>
      </c>
      <c r="K413" s="71">
        <f t="shared" si="200"/>
        <v>0</v>
      </c>
      <c r="L413" s="39"/>
    </row>
    <row r="414" spans="1:12" hidden="1">
      <c r="A414" s="89" t="s">
        <v>214</v>
      </c>
      <c r="B414" s="79" t="s">
        <v>215</v>
      </c>
      <c r="C414" s="79"/>
      <c r="D414" s="70" t="s">
        <v>45</v>
      </c>
      <c r="E414" s="73">
        <f t="shared" si="183"/>
        <v>0</v>
      </c>
      <c r="F414" s="82">
        <f>F415+F416+F417+F418</f>
        <v>0</v>
      </c>
      <c r="G414" s="82">
        <f>G415+G416+G417+G418</f>
        <v>0</v>
      </c>
      <c r="H414" s="82">
        <f t="shared" ref="H414:J414" si="201">H415+H416+H417+H418</f>
        <v>0</v>
      </c>
      <c r="I414" s="82">
        <f t="shared" si="201"/>
        <v>0</v>
      </c>
      <c r="J414" s="82">
        <f t="shared" si="201"/>
        <v>0</v>
      </c>
      <c r="K414" s="82">
        <f>K415+K416+K417+K418</f>
        <v>0</v>
      </c>
      <c r="L414" s="39"/>
    </row>
    <row r="415" spans="1:12" ht="53.4" hidden="1">
      <c r="A415" s="90"/>
      <c r="B415" s="80"/>
      <c r="C415" s="80"/>
      <c r="D415" s="72" t="s">
        <v>40</v>
      </c>
      <c r="E415" s="73">
        <f>F415+G415+H415+I415+J415+K415</f>
        <v>0</v>
      </c>
      <c r="F415" s="75">
        <v>0</v>
      </c>
      <c r="G415" s="75">
        <v>0</v>
      </c>
      <c r="H415" s="75">
        <v>0</v>
      </c>
      <c r="I415" s="75">
        <v>0</v>
      </c>
      <c r="J415" s="75">
        <v>0</v>
      </c>
      <c r="K415" s="75">
        <v>0</v>
      </c>
      <c r="L415" s="39"/>
    </row>
    <row r="416" spans="1:12" ht="66.599999999999994" hidden="1">
      <c r="A416" s="90"/>
      <c r="B416" s="80"/>
      <c r="C416" s="80"/>
      <c r="D416" s="72" t="s">
        <v>41</v>
      </c>
      <c r="E416" s="73">
        <f t="shared" si="183"/>
        <v>0</v>
      </c>
      <c r="F416" s="75">
        <v>0</v>
      </c>
      <c r="G416" s="75">
        <v>0</v>
      </c>
      <c r="H416" s="75">
        <v>0</v>
      </c>
      <c r="I416" s="75">
        <v>0</v>
      </c>
      <c r="J416" s="75">
        <v>0</v>
      </c>
      <c r="K416" s="75">
        <v>0</v>
      </c>
      <c r="L416" s="39"/>
    </row>
    <row r="417" spans="1:12" ht="53.4" hidden="1">
      <c r="A417" s="90"/>
      <c r="B417" s="80"/>
      <c r="C417" s="80"/>
      <c r="D417" s="72" t="s">
        <v>42</v>
      </c>
      <c r="E417" s="73">
        <f t="shared" si="183"/>
        <v>0</v>
      </c>
      <c r="F417" s="75">
        <v>0</v>
      </c>
      <c r="G417" s="75">
        <v>0</v>
      </c>
      <c r="H417" s="75">
        <v>0</v>
      </c>
      <c r="I417" s="75">
        <v>0</v>
      </c>
      <c r="J417" s="75">
        <v>0</v>
      </c>
      <c r="K417" s="75">
        <v>0</v>
      </c>
      <c r="L417" s="39"/>
    </row>
    <row r="418" spans="1:12" ht="66.599999999999994" hidden="1">
      <c r="A418" s="91"/>
      <c r="B418" s="81"/>
      <c r="C418" s="81"/>
      <c r="D418" s="72" t="s">
        <v>43</v>
      </c>
      <c r="E418" s="73">
        <f>F418+G418+H418+I418+J418+K418</f>
        <v>0</v>
      </c>
      <c r="F418" s="75">
        <v>0</v>
      </c>
      <c r="G418" s="75">
        <v>0</v>
      </c>
      <c r="H418" s="75">
        <v>0</v>
      </c>
      <c r="I418" s="75">
        <v>0</v>
      </c>
      <c r="J418" s="75">
        <v>0</v>
      </c>
      <c r="K418" s="75">
        <v>0</v>
      </c>
      <c r="L418" s="39"/>
    </row>
    <row r="419" spans="1:12" hidden="1">
      <c r="A419" s="89" t="s">
        <v>221</v>
      </c>
      <c r="B419" s="79" t="s">
        <v>191</v>
      </c>
      <c r="C419" s="79"/>
      <c r="D419" s="70" t="s">
        <v>45</v>
      </c>
      <c r="E419" s="73">
        <f t="shared" si="183"/>
        <v>0</v>
      </c>
      <c r="F419" s="82">
        <f t="shared" ref="F419:K419" si="202">F420+F421+F422+F423+F720</f>
        <v>0</v>
      </c>
      <c r="G419" s="82">
        <f t="shared" si="202"/>
        <v>0</v>
      </c>
      <c r="H419" s="82">
        <f t="shared" si="202"/>
        <v>0</v>
      </c>
      <c r="I419" s="82">
        <f t="shared" si="202"/>
        <v>0</v>
      </c>
      <c r="J419" s="82">
        <f t="shared" si="202"/>
        <v>0</v>
      </c>
      <c r="K419" s="82">
        <f t="shared" si="202"/>
        <v>0</v>
      </c>
      <c r="L419" s="39"/>
    </row>
    <row r="420" spans="1:12" ht="53.4" hidden="1">
      <c r="A420" s="90"/>
      <c r="B420" s="80"/>
      <c r="C420" s="80"/>
      <c r="D420" s="72" t="s">
        <v>40</v>
      </c>
      <c r="E420" s="73">
        <f t="shared" si="183"/>
        <v>0</v>
      </c>
      <c r="F420" s="75">
        <v>0</v>
      </c>
      <c r="G420" s="75">
        <v>0</v>
      </c>
      <c r="H420" s="75">
        <v>0</v>
      </c>
      <c r="I420" s="75">
        <v>0</v>
      </c>
      <c r="J420" s="75">
        <v>0</v>
      </c>
      <c r="K420" s="75">
        <v>0</v>
      </c>
      <c r="L420" s="39"/>
    </row>
    <row r="421" spans="1:12" ht="66.599999999999994" hidden="1">
      <c r="A421" s="90"/>
      <c r="B421" s="80"/>
      <c r="C421" s="80"/>
      <c r="D421" s="72" t="s">
        <v>41</v>
      </c>
      <c r="E421" s="73">
        <f t="shared" si="183"/>
        <v>0</v>
      </c>
      <c r="F421" s="75">
        <v>0</v>
      </c>
      <c r="G421" s="75">
        <v>0</v>
      </c>
      <c r="H421" s="75">
        <v>0</v>
      </c>
      <c r="I421" s="75">
        <v>0</v>
      </c>
      <c r="J421" s="75">
        <v>0</v>
      </c>
      <c r="K421" s="75">
        <v>0</v>
      </c>
      <c r="L421" s="39"/>
    </row>
    <row r="422" spans="1:12" ht="53.4" hidden="1">
      <c r="A422" s="90"/>
      <c r="B422" s="80"/>
      <c r="C422" s="80"/>
      <c r="D422" s="72" t="s">
        <v>42</v>
      </c>
      <c r="E422" s="73">
        <f t="shared" si="183"/>
        <v>0</v>
      </c>
      <c r="F422" s="75">
        <v>0</v>
      </c>
      <c r="G422" s="75">
        <v>0</v>
      </c>
      <c r="H422" s="75">
        <v>0</v>
      </c>
      <c r="I422" s="75">
        <v>0</v>
      </c>
      <c r="J422" s="75">
        <v>0</v>
      </c>
      <c r="K422" s="75">
        <v>0</v>
      </c>
      <c r="L422" s="39"/>
    </row>
    <row r="423" spans="1:12" ht="66.599999999999994" hidden="1">
      <c r="A423" s="91"/>
      <c r="B423" s="81"/>
      <c r="C423" s="81"/>
      <c r="D423" s="72" t="s">
        <v>43</v>
      </c>
      <c r="E423" s="73">
        <f t="shared" si="183"/>
        <v>0</v>
      </c>
      <c r="F423" s="75">
        <v>0</v>
      </c>
      <c r="G423" s="75">
        <v>0</v>
      </c>
      <c r="H423" s="75">
        <v>0</v>
      </c>
      <c r="I423" s="75">
        <v>0</v>
      </c>
      <c r="J423" s="75">
        <v>0</v>
      </c>
      <c r="K423" s="75">
        <v>0</v>
      </c>
      <c r="L423" s="39"/>
    </row>
    <row r="424" spans="1:12" hidden="1">
      <c r="A424" s="89" t="s">
        <v>222</v>
      </c>
      <c r="B424" s="79" t="s">
        <v>216</v>
      </c>
      <c r="C424" s="79"/>
      <c r="D424" s="70" t="s">
        <v>45</v>
      </c>
      <c r="E424" s="73">
        <f t="shared" si="183"/>
        <v>0</v>
      </c>
      <c r="F424" s="82">
        <f>F425+F426+F427+F428+F725</f>
        <v>0</v>
      </c>
      <c r="G424" s="82">
        <f t="shared" ref="G424:K424" si="203">G425+G426+G427+G428+G725</f>
        <v>0</v>
      </c>
      <c r="H424" s="82">
        <f t="shared" si="203"/>
        <v>0</v>
      </c>
      <c r="I424" s="82">
        <f t="shared" si="203"/>
        <v>0</v>
      </c>
      <c r="J424" s="82">
        <f t="shared" si="203"/>
        <v>0</v>
      </c>
      <c r="K424" s="82">
        <f t="shared" si="203"/>
        <v>0</v>
      </c>
      <c r="L424" s="39"/>
    </row>
    <row r="425" spans="1:12" ht="53.4" hidden="1">
      <c r="A425" s="90"/>
      <c r="B425" s="80"/>
      <c r="C425" s="80"/>
      <c r="D425" s="72" t="s">
        <v>40</v>
      </c>
      <c r="E425" s="73">
        <f>F425+G425+H425+I425+J425+K425</f>
        <v>0</v>
      </c>
      <c r="F425" s="75">
        <v>0</v>
      </c>
      <c r="G425" s="75">
        <v>0</v>
      </c>
      <c r="H425" s="75">
        <v>0</v>
      </c>
      <c r="I425" s="75">
        <v>0</v>
      </c>
      <c r="J425" s="75">
        <v>0</v>
      </c>
      <c r="K425" s="75">
        <v>0</v>
      </c>
      <c r="L425" s="39"/>
    </row>
    <row r="426" spans="1:12" ht="66.599999999999994" hidden="1">
      <c r="A426" s="90"/>
      <c r="B426" s="80"/>
      <c r="C426" s="80"/>
      <c r="D426" s="72" t="s">
        <v>41</v>
      </c>
      <c r="E426" s="73">
        <f>F426+G426+H426+I426+J426+K426</f>
        <v>0</v>
      </c>
      <c r="F426" s="75">
        <v>0</v>
      </c>
      <c r="G426" s="75">
        <v>0</v>
      </c>
      <c r="H426" s="75">
        <v>0</v>
      </c>
      <c r="I426" s="75">
        <v>0</v>
      </c>
      <c r="J426" s="75">
        <v>0</v>
      </c>
      <c r="K426" s="75">
        <v>0</v>
      </c>
      <c r="L426" s="39"/>
    </row>
    <row r="427" spans="1:12" ht="53.4" hidden="1">
      <c r="A427" s="90"/>
      <c r="B427" s="80"/>
      <c r="C427" s="80"/>
      <c r="D427" s="72" t="s">
        <v>42</v>
      </c>
      <c r="E427" s="73">
        <f t="shared" si="183"/>
        <v>0</v>
      </c>
      <c r="F427" s="75">
        <v>0</v>
      </c>
      <c r="G427" s="75">
        <v>0</v>
      </c>
      <c r="H427" s="75">
        <v>0</v>
      </c>
      <c r="I427" s="75">
        <v>0</v>
      </c>
      <c r="J427" s="75">
        <v>0</v>
      </c>
      <c r="K427" s="75">
        <v>0</v>
      </c>
      <c r="L427" s="39"/>
    </row>
    <row r="428" spans="1:12" ht="66.599999999999994" hidden="1">
      <c r="A428" s="91"/>
      <c r="B428" s="81"/>
      <c r="C428" s="81"/>
      <c r="D428" s="72" t="s">
        <v>43</v>
      </c>
      <c r="E428" s="73">
        <f t="shared" si="183"/>
        <v>0</v>
      </c>
      <c r="F428" s="75">
        <v>0</v>
      </c>
      <c r="G428" s="75">
        <v>0</v>
      </c>
      <c r="H428" s="75">
        <v>0</v>
      </c>
      <c r="I428" s="75">
        <v>0</v>
      </c>
      <c r="J428" s="75">
        <v>0</v>
      </c>
      <c r="K428" s="75">
        <v>0</v>
      </c>
      <c r="L428" s="39"/>
    </row>
    <row r="429" spans="1:12" hidden="1">
      <c r="A429" s="89" t="s">
        <v>223</v>
      </c>
      <c r="B429" s="79" t="s">
        <v>217</v>
      </c>
      <c r="C429" s="79"/>
      <c r="D429" s="70" t="s">
        <v>45</v>
      </c>
      <c r="E429" s="73">
        <f t="shared" si="183"/>
        <v>0</v>
      </c>
      <c r="F429" s="82">
        <f t="shared" ref="F429:K429" si="204">F430+F431+F432+F433+F730</f>
        <v>0</v>
      </c>
      <c r="G429" s="82">
        <f t="shared" si="204"/>
        <v>0</v>
      </c>
      <c r="H429" s="82">
        <f t="shared" si="204"/>
        <v>0</v>
      </c>
      <c r="I429" s="82">
        <f t="shared" si="204"/>
        <v>0</v>
      </c>
      <c r="J429" s="82">
        <f t="shared" si="204"/>
        <v>0</v>
      </c>
      <c r="K429" s="82">
        <f t="shared" si="204"/>
        <v>0</v>
      </c>
      <c r="L429" s="39"/>
    </row>
    <row r="430" spans="1:12" ht="53.4" hidden="1">
      <c r="A430" s="90"/>
      <c r="B430" s="80"/>
      <c r="C430" s="80"/>
      <c r="D430" s="72" t="s">
        <v>40</v>
      </c>
      <c r="E430" s="73">
        <f t="shared" si="183"/>
        <v>0</v>
      </c>
      <c r="F430" s="75">
        <v>0</v>
      </c>
      <c r="G430" s="75">
        <v>0</v>
      </c>
      <c r="H430" s="75">
        <v>0</v>
      </c>
      <c r="I430" s="75">
        <v>0</v>
      </c>
      <c r="J430" s="75">
        <v>0</v>
      </c>
      <c r="K430" s="75">
        <v>0</v>
      </c>
      <c r="L430" s="39"/>
    </row>
    <row r="431" spans="1:12" ht="66.599999999999994" hidden="1">
      <c r="A431" s="90"/>
      <c r="B431" s="80"/>
      <c r="C431" s="80"/>
      <c r="D431" s="72" t="s">
        <v>41</v>
      </c>
      <c r="E431" s="73">
        <f t="shared" si="183"/>
        <v>0</v>
      </c>
      <c r="F431" s="75">
        <v>0</v>
      </c>
      <c r="G431" s="75">
        <v>0</v>
      </c>
      <c r="H431" s="75">
        <v>0</v>
      </c>
      <c r="I431" s="75">
        <v>0</v>
      </c>
      <c r="J431" s="75">
        <v>0</v>
      </c>
      <c r="K431" s="75">
        <v>0</v>
      </c>
      <c r="L431" s="39"/>
    </row>
    <row r="432" spans="1:12" ht="53.4" hidden="1">
      <c r="A432" s="90"/>
      <c r="B432" s="80"/>
      <c r="C432" s="80"/>
      <c r="D432" s="72" t="s">
        <v>42</v>
      </c>
      <c r="E432" s="73">
        <f t="shared" si="183"/>
        <v>0</v>
      </c>
      <c r="F432" s="75">
        <v>0</v>
      </c>
      <c r="G432" s="75">
        <v>0</v>
      </c>
      <c r="H432" s="75">
        <v>0</v>
      </c>
      <c r="I432" s="75">
        <v>0</v>
      </c>
      <c r="J432" s="75">
        <v>0</v>
      </c>
      <c r="K432" s="75">
        <v>0</v>
      </c>
      <c r="L432" s="39"/>
    </row>
    <row r="433" spans="1:12" ht="66.599999999999994" hidden="1">
      <c r="A433" s="91"/>
      <c r="B433" s="81"/>
      <c r="C433" s="81"/>
      <c r="D433" s="72" t="s">
        <v>43</v>
      </c>
      <c r="E433" s="73">
        <f t="shared" si="183"/>
        <v>0</v>
      </c>
      <c r="F433" s="75">
        <v>0</v>
      </c>
      <c r="G433" s="75">
        <v>0</v>
      </c>
      <c r="H433" s="75">
        <v>0</v>
      </c>
      <c r="I433" s="75">
        <v>0</v>
      </c>
      <c r="J433" s="75">
        <v>0</v>
      </c>
      <c r="K433" s="75">
        <v>0</v>
      </c>
      <c r="L433" s="39"/>
    </row>
    <row r="434" spans="1:12" hidden="1">
      <c r="A434" s="89" t="s">
        <v>224</v>
      </c>
      <c r="B434" s="79" t="s">
        <v>218</v>
      </c>
      <c r="C434" s="79"/>
      <c r="D434" s="70" t="s">
        <v>45</v>
      </c>
      <c r="E434" s="73">
        <f t="shared" si="183"/>
        <v>0</v>
      </c>
      <c r="F434" s="82">
        <f t="shared" ref="F434:K434" si="205">F435+F436+F437+F438+F735</f>
        <v>0</v>
      </c>
      <c r="G434" s="82">
        <f t="shared" si="205"/>
        <v>0</v>
      </c>
      <c r="H434" s="82">
        <f t="shared" si="205"/>
        <v>0</v>
      </c>
      <c r="I434" s="82">
        <f t="shared" si="205"/>
        <v>0</v>
      </c>
      <c r="J434" s="82">
        <f t="shared" si="205"/>
        <v>0</v>
      </c>
      <c r="K434" s="82">
        <f t="shared" si="205"/>
        <v>0</v>
      </c>
      <c r="L434" s="39"/>
    </row>
    <row r="435" spans="1:12" ht="53.4" hidden="1">
      <c r="A435" s="90"/>
      <c r="B435" s="80"/>
      <c r="C435" s="80"/>
      <c r="D435" s="72" t="s">
        <v>40</v>
      </c>
      <c r="E435" s="73">
        <f t="shared" si="183"/>
        <v>0</v>
      </c>
      <c r="F435" s="75">
        <v>0</v>
      </c>
      <c r="G435" s="75">
        <v>0</v>
      </c>
      <c r="H435" s="75">
        <v>0</v>
      </c>
      <c r="I435" s="75">
        <v>0</v>
      </c>
      <c r="J435" s="75">
        <v>0</v>
      </c>
      <c r="K435" s="75">
        <v>0</v>
      </c>
      <c r="L435" s="39"/>
    </row>
    <row r="436" spans="1:12" ht="66.599999999999994" hidden="1">
      <c r="A436" s="90"/>
      <c r="B436" s="80"/>
      <c r="C436" s="80"/>
      <c r="D436" s="72" t="s">
        <v>41</v>
      </c>
      <c r="E436" s="73">
        <f t="shared" ref="E436:E499" si="206">F436+G436+H436+I436+J436+K436</f>
        <v>0</v>
      </c>
      <c r="F436" s="75">
        <v>0</v>
      </c>
      <c r="G436" s="75">
        <v>0</v>
      </c>
      <c r="H436" s="75">
        <v>0</v>
      </c>
      <c r="I436" s="75">
        <v>0</v>
      </c>
      <c r="J436" s="75">
        <v>0</v>
      </c>
      <c r="K436" s="75">
        <v>0</v>
      </c>
      <c r="L436" s="39"/>
    </row>
    <row r="437" spans="1:12" ht="53.4" hidden="1">
      <c r="A437" s="90"/>
      <c r="B437" s="80"/>
      <c r="C437" s="80"/>
      <c r="D437" s="72" t="s">
        <v>42</v>
      </c>
      <c r="E437" s="73">
        <f t="shared" si="206"/>
        <v>0</v>
      </c>
      <c r="F437" s="75">
        <v>0</v>
      </c>
      <c r="G437" s="75">
        <v>0</v>
      </c>
      <c r="H437" s="75">
        <v>0</v>
      </c>
      <c r="I437" s="75">
        <v>0</v>
      </c>
      <c r="J437" s="75">
        <v>0</v>
      </c>
      <c r="K437" s="75">
        <v>0</v>
      </c>
      <c r="L437" s="39"/>
    </row>
    <row r="438" spans="1:12" ht="66.599999999999994" hidden="1">
      <c r="A438" s="91"/>
      <c r="B438" s="81"/>
      <c r="C438" s="81"/>
      <c r="D438" s="72" t="s">
        <v>43</v>
      </c>
      <c r="E438" s="73">
        <f t="shared" si="206"/>
        <v>0</v>
      </c>
      <c r="F438" s="75">
        <v>0</v>
      </c>
      <c r="G438" s="75">
        <v>0</v>
      </c>
      <c r="H438" s="75">
        <v>0</v>
      </c>
      <c r="I438" s="75">
        <v>0</v>
      </c>
      <c r="J438" s="75">
        <v>0</v>
      </c>
      <c r="K438" s="75">
        <v>0</v>
      </c>
      <c r="L438" s="39"/>
    </row>
    <row r="439" spans="1:12" hidden="1">
      <c r="A439" s="89" t="s">
        <v>225</v>
      </c>
      <c r="B439" s="79" t="s">
        <v>219</v>
      </c>
      <c r="C439" s="79"/>
      <c r="D439" s="70" t="s">
        <v>45</v>
      </c>
      <c r="E439" s="73">
        <f t="shared" si="206"/>
        <v>0</v>
      </c>
      <c r="F439" s="82">
        <f t="shared" ref="F439:K439" si="207">F440+F441+F442+F443+F740</f>
        <v>0</v>
      </c>
      <c r="G439" s="82">
        <f t="shared" si="207"/>
        <v>0</v>
      </c>
      <c r="H439" s="82">
        <f t="shared" si="207"/>
        <v>0</v>
      </c>
      <c r="I439" s="82">
        <f t="shared" si="207"/>
        <v>0</v>
      </c>
      <c r="J439" s="82">
        <f t="shared" si="207"/>
        <v>0</v>
      </c>
      <c r="K439" s="82">
        <f t="shared" si="207"/>
        <v>0</v>
      </c>
      <c r="L439" s="39"/>
    </row>
    <row r="440" spans="1:12" ht="53.4" hidden="1">
      <c r="A440" s="90"/>
      <c r="B440" s="80"/>
      <c r="C440" s="80"/>
      <c r="D440" s="72" t="s">
        <v>40</v>
      </c>
      <c r="E440" s="73">
        <f t="shared" si="206"/>
        <v>0</v>
      </c>
      <c r="F440" s="75">
        <v>0</v>
      </c>
      <c r="G440" s="75">
        <v>0</v>
      </c>
      <c r="H440" s="75">
        <v>0</v>
      </c>
      <c r="I440" s="75">
        <v>0</v>
      </c>
      <c r="J440" s="75">
        <v>0</v>
      </c>
      <c r="K440" s="75">
        <v>0</v>
      </c>
      <c r="L440" s="39"/>
    </row>
    <row r="441" spans="1:12" ht="66.599999999999994" hidden="1">
      <c r="A441" s="90"/>
      <c r="B441" s="80"/>
      <c r="C441" s="80"/>
      <c r="D441" s="72" t="s">
        <v>41</v>
      </c>
      <c r="E441" s="73">
        <f t="shared" si="206"/>
        <v>0</v>
      </c>
      <c r="F441" s="75">
        <v>0</v>
      </c>
      <c r="G441" s="75">
        <v>0</v>
      </c>
      <c r="H441" s="75">
        <v>0</v>
      </c>
      <c r="I441" s="75">
        <v>0</v>
      </c>
      <c r="J441" s="75">
        <v>0</v>
      </c>
      <c r="K441" s="75">
        <v>0</v>
      </c>
      <c r="L441" s="39"/>
    </row>
    <row r="442" spans="1:12" ht="53.4" hidden="1">
      <c r="A442" s="90"/>
      <c r="B442" s="80"/>
      <c r="C442" s="80"/>
      <c r="D442" s="72" t="s">
        <v>42</v>
      </c>
      <c r="E442" s="73">
        <f t="shared" si="206"/>
        <v>0</v>
      </c>
      <c r="F442" s="75">
        <v>0</v>
      </c>
      <c r="G442" s="75">
        <v>0</v>
      </c>
      <c r="H442" s="75">
        <v>0</v>
      </c>
      <c r="I442" s="75">
        <v>0</v>
      </c>
      <c r="J442" s="75">
        <v>0</v>
      </c>
      <c r="K442" s="75">
        <v>0</v>
      </c>
      <c r="L442" s="39"/>
    </row>
    <row r="443" spans="1:12" ht="66.599999999999994" hidden="1">
      <c r="A443" s="91"/>
      <c r="B443" s="81"/>
      <c r="C443" s="81"/>
      <c r="D443" s="72" t="s">
        <v>43</v>
      </c>
      <c r="E443" s="73">
        <f t="shared" si="206"/>
        <v>0</v>
      </c>
      <c r="F443" s="75">
        <v>0</v>
      </c>
      <c r="G443" s="75">
        <v>0</v>
      </c>
      <c r="H443" s="75">
        <v>0</v>
      </c>
      <c r="I443" s="75">
        <v>0</v>
      </c>
      <c r="J443" s="75">
        <v>0</v>
      </c>
      <c r="K443" s="75">
        <v>0</v>
      </c>
      <c r="L443" s="39"/>
    </row>
    <row r="444" spans="1:12" hidden="1">
      <c r="A444" s="89" t="s">
        <v>226</v>
      </c>
      <c r="B444" s="79" t="s">
        <v>188</v>
      </c>
      <c r="C444" s="79"/>
      <c r="D444" s="70" t="s">
        <v>45</v>
      </c>
      <c r="E444" s="73">
        <f t="shared" si="206"/>
        <v>0</v>
      </c>
      <c r="F444" s="82">
        <f t="shared" ref="F444:K444" si="208">F445+F446+F447+F448+F745</f>
        <v>0</v>
      </c>
      <c r="G444" s="82">
        <f t="shared" si="208"/>
        <v>0</v>
      </c>
      <c r="H444" s="82">
        <f t="shared" si="208"/>
        <v>0</v>
      </c>
      <c r="I444" s="82">
        <f t="shared" si="208"/>
        <v>0</v>
      </c>
      <c r="J444" s="82">
        <f t="shared" si="208"/>
        <v>0</v>
      </c>
      <c r="K444" s="82">
        <f t="shared" si="208"/>
        <v>0</v>
      </c>
      <c r="L444" s="39"/>
    </row>
    <row r="445" spans="1:12" ht="53.4" hidden="1">
      <c r="A445" s="90"/>
      <c r="B445" s="80"/>
      <c r="C445" s="80"/>
      <c r="D445" s="72" t="s">
        <v>40</v>
      </c>
      <c r="E445" s="73">
        <f t="shared" si="206"/>
        <v>0</v>
      </c>
      <c r="F445" s="75">
        <v>0</v>
      </c>
      <c r="G445" s="75">
        <v>0</v>
      </c>
      <c r="H445" s="75">
        <v>0</v>
      </c>
      <c r="I445" s="75">
        <v>0</v>
      </c>
      <c r="J445" s="75">
        <v>0</v>
      </c>
      <c r="K445" s="75">
        <v>0</v>
      </c>
      <c r="L445" s="39"/>
    </row>
    <row r="446" spans="1:12" ht="66.599999999999994" hidden="1">
      <c r="A446" s="90"/>
      <c r="B446" s="80"/>
      <c r="C446" s="80"/>
      <c r="D446" s="72" t="s">
        <v>41</v>
      </c>
      <c r="E446" s="73">
        <f t="shared" si="206"/>
        <v>0</v>
      </c>
      <c r="F446" s="75">
        <v>0</v>
      </c>
      <c r="G446" s="75">
        <v>0</v>
      </c>
      <c r="H446" s="75">
        <v>0</v>
      </c>
      <c r="I446" s="75">
        <v>0</v>
      </c>
      <c r="J446" s="75">
        <v>0</v>
      </c>
      <c r="K446" s="75">
        <v>0</v>
      </c>
      <c r="L446" s="39"/>
    </row>
    <row r="447" spans="1:12" ht="53.4" hidden="1">
      <c r="A447" s="90"/>
      <c r="B447" s="80"/>
      <c r="C447" s="80"/>
      <c r="D447" s="72" t="s">
        <v>42</v>
      </c>
      <c r="E447" s="73">
        <f t="shared" si="206"/>
        <v>0</v>
      </c>
      <c r="F447" s="75">
        <v>0</v>
      </c>
      <c r="G447" s="75">
        <v>0</v>
      </c>
      <c r="H447" s="75">
        <v>0</v>
      </c>
      <c r="I447" s="75">
        <v>0</v>
      </c>
      <c r="J447" s="75">
        <v>0</v>
      </c>
      <c r="K447" s="75">
        <v>0</v>
      </c>
      <c r="L447" s="39"/>
    </row>
    <row r="448" spans="1:12" ht="66.599999999999994" hidden="1">
      <c r="A448" s="91"/>
      <c r="B448" s="81"/>
      <c r="C448" s="81"/>
      <c r="D448" s="72" t="s">
        <v>43</v>
      </c>
      <c r="E448" s="73">
        <f t="shared" si="206"/>
        <v>0</v>
      </c>
      <c r="F448" s="75">
        <v>0</v>
      </c>
      <c r="G448" s="75">
        <v>0</v>
      </c>
      <c r="H448" s="75">
        <v>0</v>
      </c>
      <c r="I448" s="75">
        <v>0</v>
      </c>
      <c r="J448" s="75">
        <v>0</v>
      </c>
      <c r="K448" s="75">
        <v>0</v>
      </c>
      <c r="L448" s="39"/>
    </row>
    <row r="449" spans="1:12" hidden="1">
      <c r="A449" s="89" t="s">
        <v>227</v>
      </c>
      <c r="B449" s="79" t="s">
        <v>192</v>
      </c>
      <c r="C449" s="79"/>
      <c r="D449" s="70" t="s">
        <v>45</v>
      </c>
      <c r="E449" s="73">
        <f t="shared" si="206"/>
        <v>0</v>
      </c>
      <c r="F449" s="82">
        <f t="shared" ref="F449:K449" si="209">F450+F451+F452+F453+F750</f>
        <v>0</v>
      </c>
      <c r="G449" s="82">
        <f t="shared" si="209"/>
        <v>0</v>
      </c>
      <c r="H449" s="82">
        <f t="shared" si="209"/>
        <v>0</v>
      </c>
      <c r="I449" s="82">
        <f t="shared" si="209"/>
        <v>0</v>
      </c>
      <c r="J449" s="82">
        <f t="shared" si="209"/>
        <v>0</v>
      </c>
      <c r="K449" s="82">
        <f t="shared" si="209"/>
        <v>0</v>
      </c>
      <c r="L449" s="39"/>
    </row>
    <row r="450" spans="1:12" ht="53.4" hidden="1">
      <c r="A450" s="90"/>
      <c r="B450" s="80"/>
      <c r="C450" s="80"/>
      <c r="D450" s="72" t="s">
        <v>40</v>
      </c>
      <c r="E450" s="73">
        <f t="shared" si="206"/>
        <v>0</v>
      </c>
      <c r="F450" s="75">
        <v>0</v>
      </c>
      <c r="G450" s="75">
        <v>0</v>
      </c>
      <c r="H450" s="75">
        <v>0</v>
      </c>
      <c r="I450" s="75">
        <v>0</v>
      </c>
      <c r="J450" s="75">
        <v>0</v>
      </c>
      <c r="K450" s="75">
        <v>0</v>
      </c>
      <c r="L450" s="39"/>
    </row>
    <row r="451" spans="1:12" ht="114.6" hidden="1" customHeight="1">
      <c r="A451" s="90"/>
      <c r="B451" s="80"/>
      <c r="C451" s="80"/>
      <c r="D451" s="72" t="s">
        <v>41</v>
      </c>
      <c r="E451" s="73">
        <f t="shared" si="206"/>
        <v>0</v>
      </c>
      <c r="F451" s="75">
        <v>0</v>
      </c>
      <c r="G451" s="75">
        <v>0</v>
      </c>
      <c r="H451" s="75">
        <v>0</v>
      </c>
      <c r="I451" s="75">
        <v>0</v>
      </c>
      <c r="J451" s="75">
        <v>0</v>
      </c>
      <c r="K451" s="75">
        <v>0</v>
      </c>
      <c r="L451" s="39"/>
    </row>
    <row r="452" spans="1:12" ht="53.4" hidden="1">
      <c r="A452" s="90"/>
      <c r="B452" s="80"/>
      <c r="C452" s="80"/>
      <c r="D452" s="72" t="s">
        <v>42</v>
      </c>
      <c r="E452" s="73">
        <f t="shared" si="206"/>
        <v>0</v>
      </c>
      <c r="F452" s="75">
        <v>0</v>
      </c>
      <c r="G452" s="75">
        <v>0</v>
      </c>
      <c r="H452" s="75">
        <v>0</v>
      </c>
      <c r="I452" s="75">
        <v>0</v>
      </c>
      <c r="J452" s="75">
        <v>0</v>
      </c>
      <c r="K452" s="75">
        <v>0</v>
      </c>
      <c r="L452" s="39"/>
    </row>
    <row r="453" spans="1:12" ht="66.599999999999994" hidden="1">
      <c r="A453" s="91"/>
      <c r="B453" s="81"/>
      <c r="C453" s="81"/>
      <c r="D453" s="72" t="s">
        <v>43</v>
      </c>
      <c r="E453" s="73">
        <f t="shared" si="206"/>
        <v>0</v>
      </c>
      <c r="F453" s="75">
        <v>0</v>
      </c>
      <c r="G453" s="75">
        <v>0</v>
      </c>
      <c r="H453" s="75">
        <v>0</v>
      </c>
      <c r="I453" s="75">
        <v>0</v>
      </c>
      <c r="J453" s="75">
        <v>0</v>
      </c>
      <c r="K453" s="75">
        <v>0</v>
      </c>
      <c r="L453" s="39"/>
    </row>
    <row r="454" spans="1:12" hidden="1">
      <c r="A454" s="89" t="s">
        <v>228</v>
      </c>
      <c r="B454" s="79" t="s">
        <v>220</v>
      </c>
      <c r="C454" s="79"/>
      <c r="D454" s="70" t="s">
        <v>45</v>
      </c>
      <c r="E454" s="73">
        <f t="shared" si="206"/>
        <v>0</v>
      </c>
      <c r="F454" s="82">
        <f t="shared" ref="F454:K454" si="210">F455+F456+F457+F458+F755</f>
        <v>0</v>
      </c>
      <c r="G454" s="82">
        <f t="shared" si="210"/>
        <v>0</v>
      </c>
      <c r="H454" s="82">
        <f t="shared" si="210"/>
        <v>0</v>
      </c>
      <c r="I454" s="82">
        <f t="shared" si="210"/>
        <v>0</v>
      </c>
      <c r="J454" s="82">
        <f t="shared" si="210"/>
        <v>0</v>
      </c>
      <c r="K454" s="82">
        <f t="shared" si="210"/>
        <v>0</v>
      </c>
      <c r="L454" s="39"/>
    </row>
    <row r="455" spans="1:12" ht="53.4" hidden="1">
      <c r="A455" s="90"/>
      <c r="B455" s="80"/>
      <c r="C455" s="80"/>
      <c r="D455" s="72" t="s">
        <v>40</v>
      </c>
      <c r="E455" s="73">
        <f t="shared" si="206"/>
        <v>0</v>
      </c>
      <c r="F455" s="75">
        <v>0</v>
      </c>
      <c r="G455" s="75">
        <v>0</v>
      </c>
      <c r="H455" s="75">
        <v>0</v>
      </c>
      <c r="I455" s="75">
        <v>0</v>
      </c>
      <c r="J455" s="75">
        <v>0</v>
      </c>
      <c r="K455" s="75">
        <v>0</v>
      </c>
      <c r="L455" s="39"/>
    </row>
    <row r="456" spans="1:12" ht="66.599999999999994" hidden="1">
      <c r="A456" s="90"/>
      <c r="B456" s="80"/>
      <c r="C456" s="80"/>
      <c r="D456" s="72" t="s">
        <v>41</v>
      </c>
      <c r="E456" s="73">
        <f t="shared" si="206"/>
        <v>0</v>
      </c>
      <c r="F456" s="75">
        <v>0</v>
      </c>
      <c r="G456" s="75">
        <v>0</v>
      </c>
      <c r="H456" s="75">
        <v>0</v>
      </c>
      <c r="I456" s="75">
        <v>0</v>
      </c>
      <c r="J456" s="75">
        <v>0</v>
      </c>
      <c r="K456" s="75">
        <v>0</v>
      </c>
      <c r="L456" s="39"/>
    </row>
    <row r="457" spans="1:12" ht="53.4" hidden="1">
      <c r="A457" s="90"/>
      <c r="B457" s="80"/>
      <c r="C457" s="80"/>
      <c r="D457" s="72" t="s">
        <v>42</v>
      </c>
      <c r="E457" s="73">
        <f t="shared" si="206"/>
        <v>0</v>
      </c>
      <c r="F457" s="75">
        <v>0</v>
      </c>
      <c r="G457" s="75">
        <v>0</v>
      </c>
      <c r="H457" s="75">
        <v>0</v>
      </c>
      <c r="I457" s="75">
        <v>0</v>
      </c>
      <c r="J457" s="75">
        <v>0</v>
      </c>
      <c r="K457" s="75">
        <v>0</v>
      </c>
      <c r="L457" s="39"/>
    </row>
    <row r="458" spans="1:12" ht="66.599999999999994" hidden="1">
      <c r="A458" s="91"/>
      <c r="B458" s="81"/>
      <c r="C458" s="81"/>
      <c r="D458" s="72" t="s">
        <v>43</v>
      </c>
      <c r="E458" s="73">
        <f t="shared" si="206"/>
        <v>0</v>
      </c>
      <c r="F458" s="75">
        <v>0</v>
      </c>
      <c r="G458" s="75">
        <v>0</v>
      </c>
      <c r="H458" s="75">
        <v>0</v>
      </c>
      <c r="I458" s="75">
        <v>0</v>
      </c>
      <c r="J458" s="75">
        <v>0</v>
      </c>
      <c r="K458" s="75">
        <v>0</v>
      </c>
      <c r="L458" s="39"/>
    </row>
    <row r="459" spans="1:12" ht="15.6" customHeight="1">
      <c r="A459" s="79" t="s">
        <v>290</v>
      </c>
      <c r="B459" s="79" t="s">
        <v>105</v>
      </c>
      <c r="C459" s="79" t="s">
        <v>70</v>
      </c>
      <c r="D459" s="70" t="s">
        <v>45</v>
      </c>
      <c r="E459" s="73">
        <f t="shared" si="206"/>
        <v>0</v>
      </c>
      <c r="F459" s="71">
        <f>SUM(F460:F463)</f>
        <v>0</v>
      </c>
      <c r="G459" s="71">
        <f t="shared" ref="G459:K459" si="211">SUM(G460:G463)</f>
        <v>0</v>
      </c>
      <c r="H459" s="71">
        <f t="shared" si="211"/>
        <v>0</v>
      </c>
      <c r="I459" s="71">
        <f t="shared" si="211"/>
        <v>0</v>
      </c>
      <c r="J459" s="71">
        <f t="shared" si="211"/>
        <v>0</v>
      </c>
      <c r="K459" s="71">
        <f t="shared" si="211"/>
        <v>0</v>
      </c>
      <c r="L459" s="39"/>
    </row>
    <row r="460" spans="1:12" ht="53.4">
      <c r="A460" s="80"/>
      <c r="B460" s="80"/>
      <c r="C460" s="80"/>
      <c r="D460" s="72" t="s">
        <v>40</v>
      </c>
      <c r="E460" s="73">
        <f t="shared" si="206"/>
        <v>0</v>
      </c>
      <c r="F460" s="71">
        <v>0</v>
      </c>
      <c r="G460" s="71">
        <f t="shared" ref="G460:K460" si="212">G465+G470+G480+G485+G490+G495+G500+G505</f>
        <v>0</v>
      </c>
      <c r="H460" s="71">
        <f t="shared" si="212"/>
        <v>0</v>
      </c>
      <c r="I460" s="71">
        <f t="shared" si="212"/>
        <v>0</v>
      </c>
      <c r="J460" s="71">
        <f t="shared" si="212"/>
        <v>0</v>
      </c>
      <c r="K460" s="71">
        <f t="shared" si="212"/>
        <v>0</v>
      </c>
      <c r="L460" s="39"/>
    </row>
    <row r="461" spans="1:12" ht="66.599999999999994">
      <c r="A461" s="80"/>
      <c r="B461" s="80"/>
      <c r="C461" s="80"/>
      <c r="D461" s="72" t="s">
        <v>41</v>
      </c>
      <c r="E461" s="73">
        <f t="shared" si="206"/>
        <v>0</v>
      </c>
      <c r="F461" s="71">
        <v>0</v>
      </c>
      <c r="G461" s="71">
        <f t="shared" ref="G461:K461" si="213">G466+G471+G481+G486+G491+G496+G501+G506</f>
        <v>0</v>
      </c>
      <c r="H461" s="71">
        <f t="shared" si="213"/>
        <v>0</v>
      </c>
      <c r="I461" s="71">
        <f t="shared" si="213"/>
        <v>0</v>
      </c>
      <c r="J461" s="71">
        <f t="shared" si="213"/>
        <v>0</v>
      </c>
      <c r="K461" s="71">
        <f t="shared" si="213"/>
        <v>0</v>
      </c>
      <c r="L461" s="39"/>
    </row>
    <row r="462" spans="1:12" ht="53.4">
      <c r="A462" s="80"/>
      <c r="B462" s="80"/>
      <c r="C462" s="80"/>
      <c r="D462" s="72" t="s">
        <v>42</v>
      </c>
      <c r="E462" s="73">
        <f t="shared" si="206"/>
        <v>0</v>
      </c>
      <c r="F462" s="71">
        <f t="shared" ref="F462:K462" si="214">F467+F472+F482+F487+F492+F497+F502+F507</f>
        <v>0</v>
      </c>
      <c r="G462" s="71">
        <f t="shared" si="214"/>
        <v>0</v>
      </c>
      <c r="H462" s="71">
        <f t="shared" si="214"/>
        <v>0</v>
      </c>
      <c r="I462" s="71">
        <f t="shared" si="214"/>
        <v>0</v>
      </c>
      <c r="J462" s="71">
        <f t="shared" si="214"/>
        <v>0</v>
      </c>
      <c r="K462" s="71">
        <f t="shared" si="214"/>
        <v>0</v>
      </c>
      <c r="L462" s="39"/>
    </row>
    <row r="463" spans="1:12" ht="66.599999999999994">
      <c r="A463" s="81"/>
      <c r="B463" s="81"/>
      <c r="C463" s="81"/>
      <c r="D463" s="72" t="s">
        <v>43</v>
      </c>
      <c r="E463" s="73">
        <f t="shared" si="206"/>
        <v>0</v>
      </c>
      <c r="F463" s="71">
        <f t="shared" ref="F463:K463" si="215">F468+F473+F483+F488+F493+F498+F503+F508</f>
        <v>0</v>
      </c>
      <c r="G463" s="71">
        <f t="shared" si="215"/>
        <v>0</v>
      </c>
      <c r="H463" s="71">
        <f t="shared" si="215"/>
        <v>0</v>
      </c>
      <c r="I463" s="71">
        <f t="shared" si="215"/>
        <v>0</v>
      </c>
      <c r="J463" s="71">
        <f t="shared" si="215"/>
        <v>0</v>
      </c>
      <c r="K463" s="71">
        <f t="shared" si="215"/>
        <v>0</v>
      </c>
      <c r="L463" s="39"/>
    </row>
    <row r="464" spans="1:12" ht="15.6" customHeight="1">
      <c r="A464" s="89" t="s">
        <v>89</v>
      </c>
      <c r="B464" s="79" t="s">
        <v>287</v>
      </c>
      <c r="C464" s="79"/>
      <c r="D464" s="70" t="s">
        <v>45</v>
      </c>
      <c r="E464" s="73">
        <f t="shared" si="206"/>
        <v>0</v>
      </c>
      <c r="F464" s="82">
        <f>F465+F466+F467+F468</f>
        <v>0</v>
      </c>
      <c r="G464" s="82">
        <f t="shared" ref="G464:J464" si="216">G465+G466+G467+G468</f>
        <v>0</v>
      </c>
      <c r="H464" s="82">
        <f t="shared" si="216"/>
        <v>0</v>
      </c>
      <c r="I464" s="82">
        <f t="shared" si="216"/>
        <v>0</v>
      </c>
      <c r="J464" s="82">
        <f t="shared" si="216"/>
        <v>0</v>
      </c>
      <c r="K464" s="82">
        <f>K465+K466+K467+K468</f>
        <v>0</v>
      </c>
      <c r="L464" s="39"/>
    </row>
    <row r="465" spans="1:12" ht="53.4">
      <c r="A465" s="90"/>
      <c r="B465" s="80"/>
      <c r="C465" s="80"/>
      <c r="D465" s="72" t="s">
        <v>40</v>
      </c>
      <c r="E465" s="73">
        <f t="shared" si="206"/>
        <v>0</v>
      </c>
      <c r="F465" s="75">
        <v>0</v>
      </c>
      <c r="G465" s="75">
        <v>0</v>
      </c>
      <c r="H465" s="75">
        <v>0</v>
      </c>
      <c r="I465" s="75">
        <v>0</v>
      </c>
      <c r="J465" s="75">
        <v>0</v>
      </c>
      <c r="K465" s="75">
        <v>0</v>
      </c>
      <c r="L465" s="39"/>
    </row>
    <row r="466" spans="1:12" ht="66.599999999999994">
      <c r="A466" s="90"/>
      <c r="B466" s="80"/>
      <c r="C466" s="80"/>
      <c r="D466" s="72" t="s">
        <v>41</v>
      </c>
      <c r="E466" s="73">
        <f t="shared" si="206"/>
        <v>0</v>
      </c>
      <c r="F466" s="75">
        <v>0</v>
      </c>
      <c r="G466" s="75">
        <v>0</v>
      </c>
      <c r="H466" s="75">
        <v>0</v>
      </c>
      <c r="I466" s="75">
        <v>0</v>
      </c>
      <c r="J466" s="75">
        <v>0</v>
      </c>
      <c r="K466" s="75">
        <v>0</v>
      </c>
      <c r="L466" s="39"/>
    </row>
    <row r="467" spans="1:12" ht="53.4">
      <c r="A467" s="90"/>
      <c r="B467" s="80"/>
      <c r="C467" s="80"/>
      <c r="D467" s="72" t="s">
        <v>42</v>
      </c>
      <c r="E467" s="73">
        <f t="shared" si="206"/>
        <v>0</v>
      </c>
      <c r="F467" s="75">
        <v>0</v>
      </c>
      <c r="G467" s="75">
        <v>0</v>
      </c>
      <c r="H467" s="75">
        <v>0</v>
      </c>
      <c r="I467" s="75">
        <v>0</v>
      </c>
      <c r="J467" s="75">
        <v>0</v>
      </c>
      <c r="K467" s="75">
        <v>0</v>
      </c>
      <c r="L467" s="39"/>
    </row>
    <row r="468" spans="1:12" ht="66.599999999999994">
      <c r="A468" s="91"/>
      <c r="B468" s="81"/>
      <c r="C468" s="81"/>
      <c r="D468" s="72" t="s">
        <v>43</v>
      </c>
      <c r="E468" s="73">
        <f t="shared" si="206"/>
        <v>0</v>
      </c>
      <c r="F468" s="75">
        <v>0</v>
      </c>
      <c r="G468" s="75">
        <v>0</v>
      </c>
      <c r="H468" s="75">
        <v>0</v>
      </c>
      <c r="I468" s="75">
        <v>0</v>
      </c>
      <c r="J468" s="75">
        <v>0</v>
      </c>
      <c r="K468" s="75">
        <v>0</v>
      </c>
      <c r="L468" s="39"/>
    </row>
    <row r="469" spans="1:12" hidden="1">
      <c r="A469" s="89" t="s">
        <v>91</v>
      </c>
      <c r="B469" s="79" t="s">
        <v>193</v>
      </c>
      <c r="C469" s="79"/>
      <c r="D469" s="70" t="s">
        <v>45</v>
      </c>
      <c r="E469" s="73">
        <f t="shared" si="206"/>
        <v>0</v>
      </c>
      <c r="F469" s="82">
        <f t="shared" ref="F469:K469" si="217">F470+F471+F472+F473+F790</f>
        <v>0</v>
      </c>
      <c r="G469" s="82">
        <f t="shared" si="217"/>
        <v>0</v>
      </c>
      <c r="H469" s="82">
        <f t="shared" si="217"/>
        <v>0</v>
      </c>
      <c r="I469" s="82">
        <f t="shared" si="217"/>
        <v>0</v>
      </c>
      <c r="J469" s="82">
        <f t="shared" si="217"/>
        <v>0</v>
      </c>
      <c r="K469" s="82">
        <f t="shared" si="217"/>
        <v>0</v>
      </c>
      <c r="L469" s="39"/>
    </row>
    <row r="470" spans="1:12" ht="53.4" hidden="1">
      <c r="A470" s="90"/>
      <c r="B470" s="80"/>
      <c r="C470" s="80"/>
      <c r="D470" s="72" t="s">
        <v>40</v>
      </c>
      <c r="E470" s="73">
        <f t="shared" si="206"/>
        <v>0</v>
      </c>
      <c r="F470" s="75">
        <v>0</v>
      </c>
      <c r="G470" s="75">
        <v>0</v>
      </c>
      <c r="H470" s="75">
        <v>0</v>
      </c>
      <c r="I470" s="75">
        <v>0</v>
      </c>
      <c r="J470" s="75">
        <v>0</v>
      </c>
      <c r="K470" s="75">
        <v>0</v>
      </c>
      <c r="L470" s="39"/>
    </row>
    <row r="471" spans="1:12" ht="66.599999999999994" hidden="1">
      <c r="A471" s="90"/>
      <c r="B471" s="80"/>
      <c r="C471" s="80"/>
      <c r="D471" s="72" t="s">
        <v>41</v>
      </c>
      <c r="E471" s="73">
        <f t="shared" si="206"/>
        <v>0</v>
      </c>
      <c r="F471" s="75">
        <v>0</v>
      </c>
      <c r="G471" s="75">
        <v>0</v>
      </c>
      <c r="H471" s="75">
        <v>0</v>
      </c>
      <c r="I471" s="75">
        <v>0</v>
      </c>
      <c r="J471" s="75">
        <v>0</v>
      </c>
      <c r="K471" s="75">
        <v>0</v>
      </c>
      <c r="L471" s="39"/>
    </row>
    <row r="472" spans="1:12" ht="53.4" hidden="1">
      <c r="A472" s="90"/>
      <c r="B472" s="80"/>
      <c r="C472" s="80"/>
      <c r="D472" s="72" t="s">
        <v>42</v>
      </c>
      <c r="E472" s="73">
        <f t="shared" si="206"/>
        <v>0</v>
      </c>
      <c r="F472" s="75">
        <v>0</v>
      </c>
      <c r="G472" s="75">
        <v>0</v>
      </c>
      <c r="H472" s="75">
        <v>0</v>
      </c>
      <c r="I472" s="75">
        <v>0</v>
      </c>
      <c r="J472" s="75">
        <v>0</v>
      </c>
      <c r="K472" s="75">
        <v>0</v>
      </c>
      <c r="L472" s="39"/>
    </row>
    <row r="473" spans="1:12" ht="66.599999999999994" hidden="1">
      <c r="A473" s="91"/>
      <c r="B473" s="81"/>
      <c r="C473" s="81"/>
      <c r="D473" s="72" t="s">
        <v>43</v>
      </c>
      <c r="E473" s="73">
        <f t="shared" si="206"/>
        <v>0</v>
      </c>
      <c r="F473" s="75">
        <v>0</v>
      </c>
      <c r="G473" s="75">
        <v>0</v>
      </c>
      <c r="H473" s="75">
        <v>0</v>
      </c>
      <c r="I473" s="75">
        <v>0</v>
      </c>
      <c r="J473" s="75">
        <v>0</v>
      </c>
      <c r="K473" s="75">
        <v>0</v>
      </c>
      <c r="L473" s="39"/>
    </row>
    <row r="474" spans="1:12" ht="15.6" hidden="1" customHeight="1">
      <c r="A474" s="89" t="s">
        <v>93</v>
      </c>
      <c r="B474" s="79" t="s">
        <v>194</v>
      </c>
      <c r="C474" s="79"/>
      <c r="D474" s="70" t="s">
        <v>45</v>
      </c>
      <c r="E474" s="73">
        <f t="shared" si="206"/>
        <v>0</v>
      </c>
      <c r="F474" s="82">
        <f t="shared" ref="F474:K474" si="218">F475+F476+F477+F478+F795</f>
        <v>0</v>
      </c>
      <c r="G474" s="82">
        <f t="shared" si="218"/>
        <v>0</v>
      </c>
      <c r="H474" s="82">
        <f t="shared" si="218"/>
        <v>0</v>
      </c>
      <c r="I474" s="82">
        <f t="shared" si="218"/>
        <v>0</v>
      </c>
      <c r="J474" s="82">
        <f t="shared" si="218"/>
        <v>0</v>
      </c>
      <c r="K474" s="82">
        <f t="shared" si="218"/>
        <v>0</v>
      </c>
      <c r="L474" s="39"/>
    </row>
    <row r="475" spans="1:12" ht="53.4" hidden="1">
      <c r="A475" s="90"/>
      <c r="B475" s="80"/>
      <c r="C475" s="80"/>
      <c r="D475" s="72" t="s">
        <v>40</v>
      </c>
      <c r="E475" s="73">
        <f t="shared" si="206"/>
        <v>0</v>
      </c>
      <c r="F475" s="75">
        <v>0</v>
      </c>
      <c r="G475" s="75">
        <v>0</v>
      </c>
      <c r="H475" s="75">
        <v>0</v>
      </c>
      <c r="I475" s="75">
        <v>0</v>
      </c>
      <c r="J475" s="75">
        <v>0</v>
      </c>
      <c r="K475" s="75">
        <v>0</v>
      </c>
      <c r="L475" s="39"/>
    </row>
    <row r="476" spans="1:12" ht="66.599999999999994" hidden="1">
      <c r="A476" s="90"/>
      <c r="B476" s="80"/>
      <c r="C476" s="80"/>
      <c r="D476" s="72" t="s">
        <v>41</v>
      </c>
      <c r="E476" s="73">
        <f t="shared" si="206"/>
        <v>0</v>
      </c>
      <c r="F476" s="75">
        <v>0</v>
      </c>
      <c r="G476" s="75">
        <v>0</v>
      </c>
      <c r="H476" s="75">
        <v>0</v>
      </c>
      <c r="I476" s="75">
        <v>0</v>
      </c>
      <c r="J476" s="75">
        <v>0</v>
      </c>
      <c r="K476" s="75">
        <v>0</v>
      </c>
      <c r="L476" s="39"/>
    </row>
    <row r="477" spans="1:12" ht="53.4" hidden="1">
      <c r="A477" s="90"/>
      <c r="B477" s="80"/>
      <c r="C477" s="80"/>
      <c r="D477" s="72" t="s">
        <v>42</v>
      </c>
      <c r="E477" s="73">
        <f t="shared" si="206"/>
        <v>0</v>
      </c>
      <c r="F477" s="75">
        <v>0</v>
      </c>
      <c r="G477" s="75">
        <v>0</v>
      </c>
      <c r="H477" s="75">
        <v>0</v>
      </c>
      <c r="I477" s="75">
        <v>0</v>
      </c>
      <c r="J477" s="75">
        <v>0</v>
      </c>
      <c r="K477" s="75">
        <v>0</v>
      </c>
      <c r="L477" s="39"/>
    </row>
    <row r="478" spans="1:12" ht="66.599999999999994" hidden="1">
      <c r="A478" s="91"/>
      <c r="B478" s="81"/>
      <c r="C478" s="81"/>
      <c r="D478" s="72" t="s">
        <v>43</v>
      </c>
      <c r="E478" s="73">
        <f t="shared" si="206"/>
        <v>0</v>
      </c>
      <c r="F478" s="75">
        <v>0</v>
      </c>
      <c r="G478" s="75">
        <v>0</v>
      </c>
      <c r="H478" s="75">
        <v>0</v>
      </c>
      <c r="I478" s="75">
        <v>0</v>
      </c>
      <c r="J478" s="75">
        <v>0</v>
      </c>
      <c r="K478" s="75">
        <v>0</v>
      </c>
      <c r="L478" s="39"/>
    </row>
    <row r="479" spans="1:12" ht="15.6" hidden="1" customHeight="1">
      <c r="A479" s="89" t="s">
        <v>95</v>
      </c>
      <c r="B479" s="79" t="s">
        <v>195</v>
      </c>
      <c r="C479" s="79"/>
      <c r="D479" s="70" t="s">
        <v>45</v>
      </c>
      <c r="E479" s="73">
        <f t="shared" si="206"/>
        <v>0</v>
      </c>
      <c r="F479" s="82">
        <f t="shared" ref="F479:K479" si="219">F480+F481+F482+F483+F800</f>
        <v>0</v>
      </c>
      <c r="G479" s="82">
        <f t="shared" si="219"/>
        <v>0</v>
      </c>
      <c r="H479" s="82">
        <f t="shared" si="219"/>
        <v>0</v>
      </c>
      <c r="I479" s="82">
        <f t="shared" si="219"/>
        <v>0</v>
      </c>
      <c r="J479" s="82">
        <f t="shared" si="219"/>
        <v>0</v>
      </c>
      <c r="K479" s="82">
        <f t="shared" si="219"/>
        <v>0</v>
      </c>
      <c r="L479" s="39"/>
    </row>
    <row r="480" spans="1:12" ht="53.4" hidden="1">
      <c r="A480" s="90"/>
      <c r="B480" s="80"/>
      <c r="C480" s="80"/>
      <c r="D480" s="72" t="s">
        <v>40</v>
      </c>
      <c r="E480" s="73">
        <f t="shared" si="206"/>
        <v>0</v>
      </c>
      <c r="F480" s="75">
        <v>0</v>
      </c>
      <c r="G480" s="75">
        <v>0</v>
      </c>
      <c r="H480" s="75">
        <v>0</v>
      </c>
      <c r="I480" s="75">
        <v>0</v>
      </c>
      <c r="J480" s="75">
        <v>0</v>
      </c>
      <c r="K480" s="75">
        <v>0</v>
      </c>
      <c r="L480" s="39"/>
    </row>
    <row r="481" spans="1:12" ht="66.599999999999994" hidden="1">
      <c r="A481" s="90"/>
      <c r="B481" s="80"/>
      <c r="C481" s="80"/>
      <c r="D481" s="72" t="s">
        <v>41</v>
      </c>
      <c r="E481" s="73">
        <f t="shared" si="206"/>
        <v>0</v>
      </c>
      <c r="F481" s="75">
        <v>0</v>
      </c>
      <c r="G481" s="75">
        <v>0</v>
      </c>
      <c r="H481" s="75">
        <v>0</v>
      </c>
      <c r="I481" s="75">
        <v>0</v>
      </c>
      <c r="J481" s="75">
        <v>0</v>
      </c>
      <c r="K481" s="75">
        <v>0</v>
      </c>
      <c r="L481" s="39"/>
    </row>
    <row r="482" spans="1:12" ht="53.4" hidden="1">
      <c r="A482" s="90"/>
      <c r="B482" s="80"/>
      <c r="C482" s="80"/>
      <c r="D482" s="72" t="s">
        <v>42</v>
      </c>
      <c r="E482" s="73">
        <f t="shared" si="206"/>
        <v>0</v>
      </c>
      <c r="F482" s="75">
        <v>0</v>
      </c>
      <c r="G482" s="75">
        <v>0</v>
      </c>
      <c r="H482" s="75">
        <v>0</v>
      </c>
      <c r="I482" s="75">
        <v>0</v>
      </c>
      <c r="J482" s="75">
        <v>0</v>
      </c>
      <c r="K482" s="75">
        <v>0</v>
      </c>
      <c r="L482" s="39"/>
    </row>
    <row r="483" spans="1:12" ht="66.599999999999994" hidden="1">
      <c r="A483" s="91"/>
      <c r="B483" s="81"/>
      <c r="C483" s="81"/>
      <c r="D483" s="72" t="s">
        <v>43</v>
      </c>
      <c r="E483" s="73">
        <f t="shared" si="206"/>
        <v>0</v>
      </c>
      <c r="F483" s="75">
        <v>0</v>
      </c>
      <c r="G483" s="75">
        <v>0</v>
      </c>
      <c r="H483" s="75">
        <v>0</v>
      </c>
      <c r="I483" s="75">
        <v>0</v>
      </c>
      <c r="J483" s="75">
        <v>0</v>
      </c>
      <c r="K483" s="75">
        <v>0</v>
      </c>
      <c r="L483" s="39"/>
    </row>
    <row r="484" spans="1:12" hidden="1">
      <c r="A484" s="89" t="s">
        <v>97</v>
      </c>
      <c r="B484" s="79" t="s">
        <v>196</v>
      </c>
      <c r="C484" s="79"/>
      <c r="D484" s="70" t="s">
        <v>45</v>
      </c>
      <c r="E484" s="73">
        <f t="shared" si="206"/>
        <v>0</v>
      </c>
      <c r="F484" s="82">
        <f t="shared" ref="F484:K484" si="220">F485+F486+F487+F488+F805</f>
        <v>0</v>
      </c>
      <c r="G484" s="82">
        <f t="shared" si="220"/>
        <v>0</v>
      </c>
      <c r="H484" s="82">
        <f t="shared" si="220"/>
        <v>0</v>
      </c>
      <c r="I484" s="82">
        <f t="shared" si="220"/>
        <v>0</v>
      </c>
      <c r="J484" s="82">
        <f t="shared" si="220"/>
        <v>0</v>
      </c>
      <c r="K484" s="82">
        <f t="shared" si="220"/>
        <v>0</v>
      </c>
      <c r="L484" s="39"/>
    </row>
    <row r="485" spans="1:12" ht="53.4" hidden="1">
      <c r="A485" s="90"/>
      <c r="B485" s="80"/>
      <c r="C485" s="80"/>
      <c r="D485" s="72" t="s">
        <v>40</v>
      </c>
      <c r="E485" s="73">
        <f t="shared" si="206"/>
        <v>0</v>
      </c>
      <c r="F485" s="75">
        <v>0</v>
      </c>
      <c r="G485" s="75">
        <v>0</v>
      </c>
      <c r="H485" s="75">
        <v>0</v>
      </c>
      <c r="I485" s="75">
        <v>0</v>
      </c>
      <c r="J485" s="75">
        <v>0</v>
      </c>
      <c r="K485" s="75">
        <v>0</v>
      </c>
      <c r="L485" s="39"/>
    </row>
    <row r="486" spans="1:12" ht="66.599999999999994" hidden="1">
      <c r="A486" s="90"/>
      <c r="B486" s="80"/>
      <c r="C486" s="80"/>
      <c r="D486" s="72" t="s">
        <v>41</v>
      </c>
      <c r="E486" s="73">
        <f t="shared" si="206"/>
        <v>0</v>
      </c>
      <c r="F486" s="75">
        <v>0</v>
      </c>
      <c r="G486" s="75">
        <v>0</v>
      </c>
      <c r="H486" s="75">
        <v>0</v>
      </c>
      <c r="I486" s="75">
        <v>0</v>
      </c>
      <c r="J486" s="75">
        <v>0</v>
      </c>
      <c r="K486" s="75">
        <v>0</v>
      </c>
      <c r="L486" s="39"/>
    </row>
    <row r="487" spans="1:12" ht="53.4" hidden="1">
      <c r="A487" s="90"/>
      <c r="B487" s="80"/>
      <c r="C487" s="80"/>
      <c r="D487" s="72" t="s">
        <v>42</v>
      </c>
      <c r="E487" s="73">
        <f t="shared" si="206"/>
        <v>0</v>
      </c>
      <c r="F487" s="75">
        <v>0</v>
      </c>
      <c r="G487" s="75">
        <v>0</v>
      </c>
      <c r="H487" s="75">
        <v>0</v>
      </c>
      <c r="I487" s="75">
        <v>0</v>
      </c>
      <c r="J487" s="75">
        <v>0</v>
      </c>
      <c r="K487" s="75">
        <v>0</v>
      </c>
      <c r="L487" s="39"/>
    </row>
    <row r="488" spans="1:12" ht="66.599999999999994" hidden="1">
      <c r="A488" s="91"/>
      <c r="B488" s="81"/>
      <c r="C488" s="81"/>
      <c r="D488" s="72" t="s">
        <v>43</v>
      </c>
      <c r="E488" s="73">
        <f t="shared" si="206"/>
        <v>0</v>
      </c>
      <c r="F488" s="75">
        <v>0</v>
      </c>
      <c r="G488" s="75">
        <v>0</v>
      </c>
      <c r="H488" s="75">
        <v>0</v>
      </c>
      <c r="I488" s="75">
        <v>0</v>
      </c>
      <c r="J488" s="75">
        <v>0</v>
      </c>
      <c r="K488" s="75">
        <v>0</v>
      </c>
      <c r="L488" s="39"/>
    </row>
    <row r="489" spans="1:12" hidden="1">
      <c r="A489" s="89" t="s">
        <v>198</v>
      </c>
      <c r="B489" s="79" t="s">
        <v>197</v>
      </c>
      <c r="C489" s="79"/>
      <c r="D489" s="70" t="s">
        <v>45</v>
      </c>
      <c r="E489" s="73">
        <f t="shared" si="206"/>
        <v>0</v>
      </c>
      <c r="F489" s="82">
        <f t="shared" ref="F489:K489" si="221">F490+F491+F492+F493+F810</f>
        <v>0</v>
      </c>
      <c r="G489" s="82">
        <f t="shared" si="221"/>
        <v>0</v>
      </c>
      <c r="H489" s="82">
        <f t="shared" si="221"/>
        <v>0</v>
      </c>
      <c r="I489" s="82">
        <f t="shared" si="221"/>
        <v>0</v>
      </c>
      <c r="J489" s="82">
        <f t="shared" si="221"/>
        <v>0</v>
      </c>
      <c r="K489" s="82">
        <f t="shared" si="221"/>
        <v>0</v>
      </c>
      <c r="L489" s="39"/>
    </row>
    <row r="490" spans="1:12" ht="53.4" hidden="1">
      <c r="A490" s="90"/>
      <c r="B490" s="80"/>
      <c r="C490" s="80"/>
      <c r="D490" s="72" t="s">
        <v>40</v>
      </c>
      <c r="E490" s="73">
        <f t="shared" si="206"/>
        <v>0</v>
      </c>
      <c r="F490" s="75">
        <v>0</v>
      </c>
      <c r="G490" s="75">
        <v>0</v>
      </c>
      <c r="H490" s="75">
        <v>0</v>
      </c>
      <c r="I490" s="75">
        <v>0</v>
      </c>
      <c r="J490" s="75">
        <v>0</v>
      </c>
      <c r="K490" s="75">
        <v>0</v>
      </c>
      <c r="L490" s="39"/>
    </row>
    <row r="491" spans="1:12" ht="66.599999999999994" hidden="1">
      <c r="A491" s="90"/>
      <c r="B491" s="80"/>
      <c r="C491" s="80"/>
      <c r="D491" s="72" t="s">
        <v>41</v>
      </c>
      <c r="E491" s="73">
        <f t="shared" si="206"/>
        <v>0</v>
      </c>
      <c r="F491" s="75">
        <v>0</v>
      </c>
      <c r="G491" s="75">
        <v>0</v>
      </c>
      <c r="H491" s="75">
        <v>0</v>
      </c>
      <c r="I491" s="75">
        <v>0</v>
      </c>
      <c r="J491" s="75">
        <v>0</v>
      </c>
      <c r="K491" s="75">
        <v>0</v>
      </c>
      <c r="L491" s="39"/>
    </row>
    <row r="492" spans="1:12" ht="53.4" hidden="1">
      <c r="A492" s="90"/>
      <c r="B492" s="80"/>
      <c r="C492" s="80"/>
      <c r="D492" s="72" t="s">
        <v>42</v>
      </c>
      <c r="E492" s="73">
        <f t="shared" si="206"/>
        <v>0</v>
      </c>
      <c r="F492" s="75">
        <v>0</v>
      </c>
      <c r="G492" s="75">
        <v>0</v>
      </c>
      <c r="H492" s="75">
        <v>0</v>
      </c>
      <c r="I492" s="75">
        <v>0</v>
      </c>
      <c r="J492" s="75">
        <v>0</v>
      </c>
      <c r="K492" s="75">
        <v>0</v>
      </c>
      <c r="L492" s="39"/>
    </row>
    <row r="493" spans="1:12" ht="66.599999999999994" hidden="1">
      <c r="A493" s="91"/>
      <c r="B493" s="81"/>
      <c r="C493" s="81"/>
      <c r="D493" s="72" t="s">
        <v>43</v>
      </c>
      <c r="E493" s="73">
        <f t="shared" si="206"/>
        <v>0</v>
      </c>
      <c r="F493" s="75">
        <v>0</v>
      </c>
      <c r="G493" s="75">
        <v>0</v>
      </c>
      <c r="H493" s="75">
        <v>0</v>
      </c>
      <c r="I493" s="75">
        <v>0</v>
      </c>
      <c r="J493" s="75">
        <v>0</v>
      </c>
      <c r="K493" s="75">
        <v>0</v>
      </c>
      <c r="L493" s="39"/>
    </row>
    <row r="494" spans="1:12" hidden="1">
      <c r="A494" s="89" t="s">
        <v>200</v>
      </c>
      <c r="B494" s="79" t="s">
        <v>199</v>
      </c>
      <c r="C494" s="79"/>
      <c r="D494" s="70" t="s">
        <v>45</v>
      </c>
      <c r="E494" s="73">
        <f t="shared" si="206"/>
        <v>0</v>
      </c>
      <c r="F494" s="82">
        <f t="shared" ref="F494:K494" si="222">F495+F496+F497+F498+F815</f>
        <v>0</v>
      </c>
      <c r="G494" s="82">
        <f t="shared" si="222"/>
        <v>0</v>
      </c>
      <c r="H494" s="82">
        <f t="shared" si="222"/>
        <v>0</v>
      </c>
      <c r="I494" s="82">
        <f t="shared" si="222"/>
        <v>0</v>
      </c>
      <c r="J494" s="82">
        <f t="shared" si="222"/>
        <v>0</v>
      </c>
      <c r="K494" s="82">
        <f t="shared" si="222"/>
        <v>0</v>
      </c>
      <c r="L494" s="39"/>
    </row>
    <row r="495" spans="1:12" ht="53.4" hidden="1">
      <c r="A495" s="90"/>
      <c r="B495" s="80"/>
      <c r="C495" s="80"/>
      <c r="D495" s="72" t="s">
        <v>40</v>
      </c>
      <c r="E495" s="73">
        <f t="shared" si="206"/>
        <v>0</v>
      </c>
      <c r="F495" s="75">
        <v>0</v>
      </c>
      <c r="G495" s="75">
        <v>0</v>
      </c>
      <c r="H495" s="75">
        <v>0</v>
      </c>
      <c r="I495" s="75">
        <v>0</v>
      </c>
      <c r="J495" s="75">
        <v>0</v>
      </c>
      <c r="K495" s="75">
        <v>0</v>
      </c>
      <c r="L495" s="39"/>
    </row>
    <row r="496" spans="1:12" ht="66.599999999999994" hidden="1">
      <c r="A496" s="90"/>
      <c r="B496" s="80"/>
      <c r="C496" s="80"/>
      <c r="D496" s="72" t="s">
        <v>41</v>
      </c>
      <c r="E496" s="73">
        <f t="shared" si="206"/>
        <v>0</v>
      </c>
      <c r="F496" s="75">
        <v>0</v>
      </c>
      <c r="G496" s="75">
        <v>0</v>
      </c>
      <c r="H496" s="75">
        <v>0</v>
      </c>
      <c r="I496" s="75">
        <v>0</v>
      </c>
      <c r="J496" s="75">
        <v>0</v>
      </c>
      <c r="K496" s="75">
        <v>0</v>
      </c>
      <c r="L496" s="39"/>
    </row>
    <row r="497" spans="1:12" ht="53.4" hidden="1">
      <c r="A497" s="90"/>
      <c r="B497" s="80"/>
      <c r="C497" s="80"/>
      <c r="D497" s="72" t="s">
        <v>42</v>
      </c>
      <c r="E497" s="73">
        <f t="shared" si="206"/>
        <v>0</v>
      </c>
      <c r="F497" s="75">
        <v>0</v>
      </c>
      <c r="G497" s="75">
        <v>0</v>
      </c>
      <c r="H497" s="75">
        <v>0</v>
      </c>
      <c r="I497" s="75">
        <v>0</v>
      </c>
      <c r="J497" s="75">
        <v>0</v>
      </c>
      <c r="K497" s="75">
        <v>0</v>
      </c>
      <c r="L497" s="39"/>
    </row>
    <row r="498" spans="1:12" ht="66.599999999999994" hidden="1">
      <c r="A498" s="91"/>
      <c r="B498" s="81"/>
      <c r="C498" s="81"/>
      <c r="D498" s="72" t="s">
        <v>43</v>
      </c>
      <c r="E498" s="73">
        <f t="shared" si="206"/>
        <v>0</v>
      </c>
      <c r="F498" s="75">
        <v>0</v>
      </c>
      <c r="G498" s="75">
        <v>0</v>
      </c>
      <c r="H498" s="75">
        <v>0</v>
      </c>
      <c r="I498" s="75">
        <v>0</v>
      </c>
      <c r="J498" s="75">
        <v>0</v>
      </c>
      <c r="K498" s="75">
        <v>0</v>
      </c>
      <c r="L498" s="39"/>
    </row>
    <row r="499" spans="1:12" hidden="1">
      <c r="A499" s="89" t="s">
        <v>202</v>
      </c>
      <c r="B499" s="79" t="s">
        <v>201</v>
      </c>
      <c r="C499" s="79"/>
      <c r="D499" s="70" t="s">
        <v>45</v>
      </c>
      <c r="E499" s="73">
        <f t="shared" si="206"/>
        <v>0</v>
      </c>
      <c r="F499" s="82">
        <f t="shared" ref="F499:K499" si="223">F500+F501+F502+F503+F820</f>
        <v>0</v>
      </c>
      <c r="G499" s="82">
        <f t="shared" si="223"/>
        <v>0</v>
      </c>
      <c r="H499" s="82">
        <f t="shared" si="223"/>
        <v>0</v>
      </c>
      <c r="I499" s="82">
        <f t="shared" si="223"/>
        <v>0</v>
      </c>
      <c r="J499" s="82">
        <f t="shared" si="223"/>
        <v>0</v>
      </c>
      <c r="K499" s="82">
        <f t="shared" si="223"/>
        <v>0</v>
      </c>
      <c r="L499" s="39"/>
    </row>
    <row r="500" spans="1:12" ht="53.4" hidden="1">
      <c r="A500" s="90"/>
      <c r="B500" s="80"/>
      <c r="C500" s="80"/>
      <c r="D500" s="72" t="s">
        <v>40</v>
      </c>
      <c r="E500" s="73">
        <f t="shared" ref="E500:E563" si="224">F500+G500+H500+I500+J500+K500</f>
        <v>0</v>
      </c>
      <c r="F500" s="75">
        <v>0</v>
      </c>
      <c r="G500" s="75">
        <v>0</v>
      </c>
      <c r="H500" s="75">
        <v>0</v>
      </c>
      <c r="I500" s="75">
        <v>0</v>
      </c>
      <c r="J500" s="75">
        <v>0</v>
      </c>
      <c r="K500" s="75">
        <v>0</v>
      </c>
      <c r="L500" s="39"/>
    </row>
    <row r="501" spans="1:12" ht="66.599999999999994" hidden="1">
      <c r="A501" s="90"/>
      <c r="B501" s="80"/>
      <c r="C501" s="80"/>
      <c r="D501" s="72" t="s">
        <v>41</v>
      </c>
      <c r="E501" s="73">
        <f t="shared" si="224"/>
        <v>0</v>
      </c>
      <c r="F501" s="75">
        <v>0</v>
      </c>
      <c r="G501" s="75">
        <v>0</v>
      </c>
      <c r="H501" s="75">
        <v>0</v>
      </c>
      <c r="I501" s="75">
        <v>0</v>
      </c>
      <c r="J501" s="75">
        <v>0</v>
      </c>
      <c r="K501" s="75">
        <v>0</v>
      </c>
      <c r="L501" s="39"/>
    </row>
    <row r="502" spans="1:12" ht="53.4" hidden="1">
      <c r="A502" s="90"/>
      <c r="B502" s="80"/>
      <c r="C502" s="80"/>
      <c r="D502" s="72" t="s">
        <v>42</v>
      </c>
      <c r="E502" s="73">
        <f t="shared" si="224"/>
        <v>0</v>
      </c>
      <c r="F502" s="75">
        <v>0</v>
      </c>
      <c r="G502" s="75">
        <v>0</v>
      </c>
      <c r="H502" s="75">
        <v>0</v>
      </c>
      <c r="I502" s="75">
        <v>0</v>
      </c>
      <c r="J502" s="75">
        <v>0</v>
      </c>
      <c r="K502" s="75">
        <v>0</v>
      </c>
      <c r="L502" s="39"/>
    </row>
    <row r="503" spans="1:12" ht="66.599999999999994" hidden="1">
      <c r="A503" s="91"/>
      <c r="B503" s="81"/>
      <c r="C503" s="81"/>
      <c r="D503" s="72" t="s">
        <v>43</v>
      </c>
      <c r="E503" s="73">
        <f t="shared" si="224"/>
        <v>0</v>
      </c>
      <c r="F503" s="75">
        <v>0</v>
      </c>
      <c r="G503" s="75">
        <v>0</v>
      </c>
      <c r="H503" s="75">
        <v>0</v>
      </c>
      <c r="I503" s="75">
        <v>0</v>
      </c>
      <c r="J503" s="75">
        <v>0</v>
      </c>
      <c r="K503" s="75">
        <v>0</v>
      </c>
      <c r="L503" s="39"/>
    </row>
    <row r="504" spans="1:12" hidden="1">
      <c r="A504" s="89" t="s">
        <v>204</v>
      </c>
      <c r="B504" s="79" t="s">
        <v>203</v>
      </c>
      <c r="C504" s="79"/>
      <c r="D504" s="70" t="s">
        <v>45</v>
      </c>
      <c r="E504" s="73">
        <f t="shared" si="224"/>
        <v>0</v>
      </c>
      <c r="F504" s="82">
        <f t="shared" ref="F504:K504" si="225">F505+F506+F507+F508+F825</f>
        <v>0</v>
      </c>
      <c r="G504" s="82">
        <f t="shared" si="225"/>
        <v>0</v>
      </c>
      <c r="H504" s="82">
        <f t="shared" si="225"/>
        <v>0</v>
      </c>
      <c r="I504" s="82">
        <f t="shared" si="225"/>
        <v>0</v>
      </c>
      <c r="J504" s="82">
        <f t="shared" si="225"/>
        <v>0</v>
      </c>
      <c r="K504" s="82">
        <f t="shared" si="225"/>
        <v>0</v>
      </c>
      <c r="L504" s="39"/>
    </row>
    <row r="505" spans="1:12" ht="53.4" hidden="1">
      <c r="A505" s="90"/>
      <c r="B505" s="80"/>
      <c r="C505" s="80"/>
      <c r="D505" s="72" t="s">
        <v>40</v>
      </c>
      <c r="E505" s="73">
        <f t="shared" si="224"/>
        <v>0</v>
      </c>
      <c r="F505" s="75">
        <v>0</v>
      </c>
      <c r="G505" s="75">
        <v>0</v>
      </c>
      <c r="H505" s="75">
        <v>0</v>
      </c>
      <c r="I505" s="75">
        <v>0</v>
      </c>
      <c r="J505" s="75">
        <v>0</v>
      </c>
      <c r="K505" s="75">
        <v>0</v>
      </c>
      <c r="L505" s="39"/>
    </row>
    <row r="506" spans="1:12" ht="66.599999999999994" hidden="1">
      <c r="A506" s="90"/>
      <c r="B506" s="80"/>
      <c r="C506" s="80"/>
      <c r="D506" s="72" t="s">
        <v>41</v>
      </c>
      <c r="E506" s="73">
        <f t="shared" si="224"/>
        <v>0</v>
      </c>
      <c r="F506" s="75">
        <v>0</v>
      </c>
      <c r="G506" s="75">
        <v>0</v>
      </c>
      <c r="H506" s="75">
        <v>0</v>
      </c>
      <c r="I506" s="75">
        <v>0</v>
      </c>
      <c r="J506" s="75">
        <v>0</v>
      </c>
      <c r="K506" s="75">
        <v>0</v>
      </c>
      <c r="L506" s="39"/>
    </row>
    <row r="507" spans="1:12" ht="53.4" hidden="1">
      <c r="A507" s="90"/>
      <c r="B507" s="80"/>
      <c r="C507" s="80"/>
      <c r="D507" s="72" t="s">
        <v>42</v>
      </c>
      <c r="E507" s="73">
        <f t="shared" si="224"/>
        <v>0</v>
      </c>
      <c r="F507" s="75">
        <v>0</v>
      </c>
      <c r="G507" s="75">
        <v>0</v>
      </c>
      <c r="H507" s="75">
        <v>0</v>
      </c>
      <c r="I507" s="75">
        <v>0</v>
      </c>
      <c r="J507" s="75">
        <v>0</v>
      </c>
      <c r="K507" s="75">
        <v>0</v>
      </c>
      <c r="L507" s="39"/>
    </row>
    <row r="508" spans="1:12" ht="66.599999999999994" hidden="1">
      <c r="A508" s="91"/>
      <c r="B508" s="81"/>
      <c r="C508" s="81"/>
      <c r="D508" s="72" t="s">
        <v>43</v>
      </c>
      <c r="E508" s="73">
        <f t="shared" si="224"/>
        <v>0</v>
      </c>
      <c r="F508" s="75">
        <v>0</v>
      </c>
      <c r="G508" s="75">
        <v>0</v>
      </c>
      <c r="H508" s="75">
        <v>0</v>
      </c>
      <c r="I508" s="75">
        <v>0</v>
      </c>
      <c r="J508" s="75">
        <v>0</v>
      </c>
      <c r="K508" s="75">
        <v>0</v>
      </c>
      <c r="L508" s="39"/>
    </row>
    <row r="509" spans="1:12">
      <c r="A509" s="69" t="s">
        <v>62</v>
      </c>
      <c r="B509" s="69" t="s">
        <v>205</v>
      </c>
      <c r="C509" s="69" t="s">
        <v>71</v>
      </c>
      <c r="D509" s="88" t="s">
        <v>45</v>
      </c>
      <c r="E509" s="73">
        <f t="shared" si="224"/>
        <v>0</v>
      </c>
      <c r="F509" s="71">
        <f>SUM(F510:F513)</f>
        <v>0</v>
      </c>
      <c r="G509" s="71">
        <f t="shared" ref="G509:K509" si="226">SUM(G510:G513)</f>
        <v>0</v>
      </c>
      <c r="H509" s="71">
        <f t="shared" si="226"/>
        <v>0</v>
      </c>
      <c r="I509" s="71">
        <f t="shared" si="226"/>
        <v>0</v>
      </c>
      <c r="J509" s="71">
        <f t="shared" si="226"/>
        <v>0</v>
      </c>
      <c r="K509" s="71">
        <f t="shared" si="226"/>
        <v>0</v>
      </c>
      <c r="L509" s="39"/>
    </row>
    <row r="510" spans="1:12" ht="53.4">
      <c r="A510" s="69"/>
      <c r="B510" s="69"/>
      <c r="C510" s="69"/>
      <c r="D510" s="72" t="s">
        <v>40</v>
      </c>
      <c r="E510" s="73">
        <f t="shared" si="224"/>
        <v>0</v>
      </c>
      <c r="F510" s="71">
        <v>0</v>
      </c>
      <c r="G510" s="71">
        <v>0</v>
      </c>
      <c r="H510" s="71">
        <v>0</v>
      </c>
      <c r="I510" s="71">
        <v>0</v>
      </c>
      <c r="J510" s="71">
        <v>0</v>
      </c>
      <c r="K510" s="71">
        <v>0</v>
      </c>
      <c r="L510" s="39"/>
    </row>
    <row r="511" spans="1:12" ht="66.599999999999994">
      <c r="A511" s="69"/>
      <c r="B511" s="69"/>
      <c r="C511" s="69"/>
      <c r="D511" s="72" t="s">
        <v>41</v>
      </c>
      <c r="E511" s="73">
        <f t="shared" si="224"/>
        <v>0</v>
      </c>
      <c r="F511" s="71">
        <v>0</v>
      </c>
      <c r="G511" s="71">
        <v>0</v>
      </c>
      <c r="H511" s="71">
        <v>0</v>
      </c>
      <c r="I511" s="71">
        <v>0</v>
      </c>
      <c r="J511" s="71">
        <v>0</v>
      </c>
      <c r="K511" s="71">
        <v>0</v>
      </c>
      <c r="L511" s="39"/>
    </row>
    <row r="512" spans="1:12" ht="53.4">
      <c r="A512" s="69"/>
      <c r="B512" s="69"/>
      <c r="C512" s="69"/>
      <c r="D512" s="72" t="s">
        <v>42</v>
      </c>
      <c r="E512" s="73">
        <f t="shared" si="224"/>
        <v>0</v>
      </c>
      <c r="F512" s="71">
        <v>0</v>
      </c>
      <c r="G512" s="71">
        <v>0</v>
      </c>
      <c r="H512" s="71">
        <v>0</v>
      </c>
      <c r="I512" s="71">
        <v>0</v>
      </c>
      <c r="J512" s="71">
        <v>0</v>
      </c>
      <c r="K512" s="71">
        <v>0</v>
      </c>
      <c r="L512" s="39"/>
    </row>
    <row r="513" spans="1:12" ht="66.599999999999994">
      <c r="A513" s="69"/>
      <c r="B513" s="69"/>
      <c r="C513" s="69"/>
      <c r="D513" s="72" t="s">
        <v>43</v>
      </c>
      <c r="E513" s="73">
        <f t="shared" si="224"/>
        <v>0</v>
      </c>
      <c r="F513" s="71">
        <v>0</v>
      </c>
      <c r="G513" s="71">
        <v>0</v>
      </c>
      <c r="H513" s="71">
        <v>0</v>
      </c>
      <c r="I513" s="71">
        <v>0</v>
      </c>
      <c r="J513" s="71">
        <v>0</v>
      </c>
      <c r="K513" s="71">
        <v>0</v>
      </c>
      <c r="L513" s="39"/>
    </row>
    <row r="514" spans="1:12">
      <c r="A514" s="69" t="s">
        <v>72</v>
      </c>
      <c r="B514" s="69" t="s">
        <v>73</v>
      </c>
      <c r="C514" s="69" t="s">
        <v>63</v>
      </c>
      <c r="D514" s="70" t="s">
        <v>45</v>
      </c>
      <c r="E514" s="73">
        <f t="shared" si="224"/>
        <v>44695.619999999995</v>
      </c>
      <c r="F514" s="82">
        <f>F515+F516+F517+F518+F519</f>
        <v>11140.12</v>
      </c>
      <c r="G514" s="82">
        <f t="shared" ref="G514:K514" si="227">G515+G516+G517+G518+G519</f>
        <v>6711.1</v>
      </c>
      <c r="H514" s="82">
        <f t="shared" si="227"/>
        <v>6711.1</v>
      </c>
      <c r="I514" s="82">
        <f t="shared" si="227"/>
        <v>6711.1</v>
      </c>
      <c r="J514" s="82">
        <f t="shared" si="227"/>
        <v>6711.1</v>
      </c>
      <c r="K514" s="82">
        <f t="shared" si="227"/>
        <v>6711.1</v>
      </c>
      <c r="L514" s="39"/>
    </row>
    <row r="515" spans="1:12" ht="53.4">
      <c r="A515" s="69"/>
      <c r="B515" s="69"/>
      <c r="C515" s="69"/>
      <c r="D515" s="72" t="s">
        <v>40</v>
      </c>
      <c r="E515" s="73">
        <f t="shared" si="224"/>
        <v>304.64</v>
      </c>
      <c r="F515" s="75">
        <f>F521+F526+F531+F551</f>
        <v>88.039999999999992</v>
      </c>
      <c r="G515" s="75">
        <f t="shared" ref="G515:K515" si="228">G521+G526+G531</f>
        <v>43.32</v>
      </c>
      <c r="H515" s="75">
        <f t="shared" si="228"/>
        <v>43.32</v>
      </c>
      <c r="I515" s="75">
        <f t="shared" si="228"/>
        <v>43.32</v>
      </c>
      <c r="J515" s="75">
        <f t="shared" si="228"/>
        <v>43.32</v>
      </c>
      <c r="K515" s="75">
        <f t="shared" si="228"/>
        <v>43.32</v>
      </c>
      <c r="L515" s="39"/>
    </row>
    <row r="516" spans="1:12" ht="66.599999999999994">
      <c r="A516" s="69"/>
      <c r="B516" s="69"/>
      <c r="C516" s="69"/>
      <c r="D516" s="72" t="s">
        <v>41</v>
      </c>
      <c r="E516" s="73">
        <f t="shared" si="224"/>
        <v>1939.5399999999997</v>
      </c>
      <c r="F516" s="75">
        <f>F522+F527+F532+F552</f>
        <v>856.64</v>
      </c>
      <c r="G516" s="75">
        <f t="shared" ref="G516:K516" si="229">G522+G527+G532</f>
        <v>216.58</v>
      </c>
      <c r="H516" s="75">
        <f t="shared" si="229"/>
        <v>216.58</v>
      </c>
      <c r="I516" s="75">
        <f t="shared" si="229"/>
        <v>216.58</v>
      </c>
      <c r="J516" s="75">
        <f t="shared" si="229"/>
        <v>216.58</v>
      </c>
      <c r="K516" s="75">
        <f t="shared" si="229"/>
        <v>216.58</v>
      </c>
      <c r="L516" s="39"/>
    </row>
    <row r="517" spans="1:12" ht="53.4">
      <c r="A517" s="69"/>
      <c r="B517" s="69"/>
      <c r="C517" s="69"/>
      <c r="D517" s="72" t="s">
        <v>42</v>
      </c>
      <c r="E517" s="73">
        <f t="shared" si="224"/>
        <v>42451.44</v>
      </c>
      <c r="F517" s="75">
        <f>F523+F528+F533+F553</f>
        <v>10195.44</v>
      </c>
      <c r="G517" s="75">
        <f t="shared" ref="G517:K517" si="230">G523+G528+G533</f>
        <v>6451.2000000000007</v>
      </c>
      <c r="H517" s="75">
        <f t="shared" si="230"/>
        <v>6451.2000000000007</v>
      </c>
      <c r="I517" s="75">
        <f t="shared" si="230"/>
        <v>6451.2000000000007</v>
      </c>
      <c r="J517" s="75">
        <f t="shared" si="230"/>
        <v>6451.2000000000007</v>
      </c>
      <c r="K517" s="75">
        <f t="shared" si="230"/>
        <v>6451.2000000000007</v>
      </c>
      <c r="L517" s="39"/>
    </row>
    <row r="518" spans="1:12" ht="66.599999999999994">
      <c r="A518" s="69"/>
      <c r="B518" s="69"/>
      <c r="C518" s="69"/>
      <c r="D518" s="72" t="s">
        <v>43</v>
      </c>
      <c r="E518" s="73">
        <f t="shared" si="224"/>
        <v>0</v>
      </c>
      <c r="F518" s="75">
        <f t="shared" ref="F518:K518" si="231">F524+F529+F534</f>
        <v>0</v>
      </c>
      <c r="G518" s="75">
        <f t="shared" si="231"/>
        <v>0</v>
      </c>
      <c r="H518" s="75">
        <f t="shared" si="231"/>
        <v>0</v>
      </c>
      <c r="I518" s="75">
        <f t="shared" si="231"/>
        <v>0</v>
      </c>
      <c r="J518" s="75">
        <f t="shared" si="231"/>
        <v>0</v>
      </c>
      <c r="K518" s="75">
        <f t="shared" si="231"/>
        <v>0</v>
      </c>
      <c r="L518" s="39"/>
    </row>
    <row r="519" spans="1:12" ht="40.200000000000003">
      <c r="A519" s="69"/>
      <c r="B519" s="69"/>
      <c r="C519" s="69"/>
      <c r="D519" s="72" t="s">
        <v>44</v>
      </c>
      <c r="E519" s="73">
        <f t="shared" si="224"/>
        <v>0</v>
      </c>
      <c r="F519" s="75"/>
      <c r="G519" s="75"/>
      <c r="H519" s="75"/>
      <c r="I519" s="75"/>
      <c r="J519" s="75"/>
      <c r="K519" s="75"/>
      <c r="L519" s="39"/>
    </row>
    <row r="520" spans="1:12">
      <c r="A520" s="79" t="s">
        <v>46</v>
      </c>
      <c r="B520" s="79" t="s">
        <v>104</v>
      </c>
      <c r="C520" s="79"/>
      <c r="D520" s="70" t="s">
        <v>45</v>
      </c>
      <c r="E520" s="73">
        <f t="shared" si="224"/>
        <v>0</v>
      </c>
      <c r="F520" s="82">
        <f t="shared" ref="F520:K520" si="232">F521+F522+F523+F524+F841</f>
        <v>0</v>
      </c>
      <c r="G520" s="82">
        <f t="shared" si="232"/>
        <v>0</v>
      </c>
      <c r="H520" s="82">
        <f t="shared" si="232"/>
        <v>0</v>
      </c>
      <c r="I520" s="82">
        <f t="shared" si="232"/>
        <v>0</v>
      </c>
      <c r="J520" s="82">
        <f t="shared" si="232"/>
        <v>0</v>
      </c>
      <c r="K520" s="82">
        <f t="shared" si="232"/>
        <v>0</v>
      </c>
      <c r="L520" s="39"/>
    </row>
    <row r="521" spans="1:12" ht="53.4">
      <c r="A521" s="80"/>
      <c r="B521" s="80"/>
      <c r="C521" s="80"/>
      <c r="D521" s="72" t="s">
        <v>40</v>
      </c>
      <c r="E521" s="73">
        <f t="shared" si="224"/>
        <v>0</v>
      </c>
      <c r="F521" s="75">
        <v>0</v>
      </c>
      <c r="G521" s="75">
        <v>0</v>
      </c>
      <c r="H521" s="75">
        <v>0</v>
      </c>
      <c r="I521" s="75">
        <v>0</v>
      </c>
      <c r="J521" s="75">
        <v>0</v>
      </c>
      <c r="K521" s="75">
        <v>0</v>
      </c>
      <c r="L521" s="39"/>
    </row>
    <row r="522" spans="1:12" ht="66.599999999999994">
      <c r="A522" s="80"/>
      <c r="B522" s="80"/>
      <c r="C522" s="80"/>
      <c r="D522" s="72" t="s">
        <v>41</v>
      </c>
      <c r="E522" s="73">
        <f t="shared" si="224"/>
        <v>0</v>
      </c>
      <c r="F522" s="75">
        <v>0</v>
      </c>
      <c r="G522" s="75">
        <v>0</v>
      </c>
      <c r="H522" s="75">
        <v>0</v>
      </c>
      <c r="I522" s="75">
        <v>0</v>
      </c>
      <c r="J522" s="75">
        <v>0</v>
      </c>
      <c r="K522" s="75">
        <v>0</v>
      </c>
      <c r="L522" s="39"/>
    </row>
    <row r="523" spans="1:12" ht="53.4">
      <c r="A523" s="80"/>
      <c r="B523" s="80"/>
      <c r="C523" s="80"/>
      <c r="D523" s="72" t="s">
        <v>42</v>
      </c>
      <c r="E523" s="73">
        <f t="shared" si="224"/>
        <v>0</v>
      </c>
      <c r="F523" s="75">
        <v>0</v>
      </c>
      <c r="G523" s="75">
        <v>0</v>
      </c>
      <c r="H523" s="75">
        <v>0</v>
      </c>
      <c r="I523" s="75">
        <v>0</v>
      </c>
      <c r="J523" s="75">
        <v>0</v>
      </c>
      <c r="K523" s="75">
        <v>0</v>
      </c>
      <c r="L523" s="39"/>
    </row>
    <row r="524" spans="1:12" ht="66.599999999999994">
      <c r="A524" s="81"/>
      <c r="B524" s="81"/>
      <c r="C524" s="81"/>
      <c r="D524" s="72" t="s">
        <v>43</v>
      </c>
      <c r="E524" s="73">
        <f t="shared" si="224"/>
        <v>0</v>
      </c>
      <c r="F524" s="75">
        <v>0</v>
      </c>
      <c r="G524" s="75">
        <v>0</v>
      </c>
      <c r="H524" s="75">
        <v>0</v>
      </c>
      <c r="I524" s="75">
        <v>0</v>
      </c>
      <c r="J524" s="75">
        <v>0</v>
      </c>
      <c r="K524" s="75">
        <v>0</v>
      </c>
      <c r="L524" s="39"/>
    </row>
    <row r="525" spans="1:12">
      <c r="A525" s="69" t="s">
        <v>59</v>
      </c>
      <c r="B525" s="69" t="s">
        <v>86</v>
      </c>
      <c r="C525" s="69"/>
      <c r="D525" s="88" t="s">
        <v>45</v>
      </c>
      <c r="E525" s="73">
        <f t="shared" si="224"/>
        <v>0</v>
      </c>
      <c r="F525" s="82">
        <f t="shared" ref="F525:K525" si="233">F526+F527+F528+F529+F846</f>
        <v>0</v>
      </c>
      <c r="G525" s="82">
        <f t="shared" si="233"/>
        <v>0</v>
      </c>
      <c r="H525" s="82">
        <f t="shared" si="233"/>
        <v>0</v>
      </c>
      <c r="I525" s="82">
        <f t="shared" si="233"/>
        <v>0</v>
      </c>
      <c r="J525" s="82">
        <f t="shared" si="233"/>
        <v>0</v>
      </c>
      <c r="K525" s="82">
        <f t="shared" si="233"/>
        <v>0</v>
      </c>
      <c r="L525" s="39"/>
    </row>
    <row r="526" spans="1:12" ht="53.4">
      <c r="A526" s="69"/>
      <c r="B526" s="69"/>
      <c r="C526" s="69"/>
      <c r="D526" s="72" t="s">
        <v>40</v>
      </c>
      <c r="E526" s="73">
        <f t="shared" si="224"/>
        <v>0</v>
      </c>
      <c r="F526" s="75">
        <v>0</v>
      </c>
      <c r="G526" s="75">
        <v>0</v>
      </c>
      <c r="H526" s="75">
        <v>0</v>
      </c>
      <c r="I526" s="75">
        <v>0</v>
      </c>
      <c r="J526" s="75">
        <v>0</v>
      </c>
      <c r="K526" s="75">
        <v>0</v>
      </c>
      <c r="L526" s="39"/>
    </row>
    <row r="527" spans="1:12" ht="66.599999999999994">
      <c r="A527" s="69"/>
      <c r="B527" s="69"/>
      <c r="C527" s="69"/>
      <c r="D527" s="72" t="s">
        <v>41</v>
      </c>
      <c r="E527" s="73">
        <f t="shared" si="224"/>
        <v>0</v>
      </c>
      <c r="F527" s="75">
        <v>0</v>
      </c>
      <c r="G527" s="75">
        <v>0</v>
      </c>
      <c r="H527" s="75">
        <v>0</v>
      </c>
      <c r="I527" s="75">
        <v>0</v>
      </c>
      <c r="J527" s="75">
        <v>0</v>
      </c>
      <c r="K527" s="75">
        <v>0</v>
      </c>
      <c r="L527" s="39"/>
    </row>
    <row r="528" spans="1:12" ht="53.4">
      <c r="A528" s="69"/>
      <c r="B528" s="69"/>
      <c r="C528" s="69"/>
      <c r="D528" s="72" t="s">
        <v>42</v>
      </c>
      <c r="E528" s="73">
        <f t="shared" si="224"/>
        <v>0</v>
      </c>
      <c r="F528" s="75">
        <v>0</v>
      </c>
      <c r="G528" s="75">
        <v>0</v>
      </c>
      <c r="H528" s="75">
        <v>0</v>
      </c>
      <c r="I528" s="75">
        <v>0</v>
      </c>
      <c r="J528" s="75">
        <v>0</v>
      </c>
      <c r="K528" s="75">
        <v>0</v>
      </c>
      <c r="L528" s="39"/>
    </row>
    <row r="529" spans="1:12" ht="66.599999999999994">
      <c r="A529" s="69"/>
      <c r="B529" s="69"/>
      <c r="C529" s="69"/>
      <c r="D529" s="72" t="s">
        <v>43</v>
      </c>
      <c r="E529" s="73">
        <f t="shared" si="224"/>
        <v>0</v>
      </c>
      <c r="F529" s="75">
        <v>0</v>
      </c>
      <c r="G529" s="75">
        <v>0</v>
      </c>
      <c r="H529" s="75">
        <v>0</v>
      </c>
      <c r="I529" s="75">
        <v>0</v>
      </c>
      <c r="J529" s="75">
        <v>0</v>
      </c>
      <c r="K529" s="75">
        <v>0</v>
      </c>
      <c r="L529" s="39"/>
    </row>
    <row r="530" spans="1:12">
      <c r="A530" s="79" t="s">
        <v>61</v>
      </c>
      <c r="B530" s="79" t="s">
        <v>85</v>
      </c>
      <c r="C530" s="79" t="s">
        <v>103</v>
      </c>
      <c r="D530" s="70" t="s">
        <v>45</v>
      </c>
      <c r="E530" s="73">
        <f t="shared" si="224"/>
        <v>40267.03</v>
      </c>
      <c r="F530" s="82">
        <f t="shared" ref="F530:K530" si="234">F531+F532+F533+F534+F561</f>
        <v>6711.5300000000007</v>
      </c>
      <c r="G530" s="82">
        <f t="shared" si="234"/>
        <v>6711.1</v>
      </c>
      <c r="H530" s="82">
        <f t="shared" si="234"/>
        <v>6711.1</v>
      </c>
      <c r="I530" s="82">
        <f t="shared" si="234"/>
        <v>6711.1</v>
      </c>
      <c r="J530" s="82">
        <f t="shared" si="234"/>
        <v>6711.1</v>
      </c>
      <c r="K530" s="82">
        <f t="shared" si="234"/>
        <v>6711.1</v>
      </c>
      <c r="L530" s="39"/>
    </row>
    <row r="531" spans="1:12" ht="53.4">
      <c r="A531" s="80"/>
      <c r="B531" s="80"/>
      <c r="C531" s="80"/>
      <c r="D531" s="72" t="s">
        <v>40</v>
      </c>
      <c r="E531" s="73">
        <f t="shared" si="224"/>
        <v>260.34999999999997</v>
      </c>
      <c r="F531" s="75">
        <f>F536+F541+F546</f>
        <v>43.75</v>
      </c>
      <c r="G531" s="75">
        <f t="shared" ref="G531:K531" si="235">G536+G541+G546</f>
        <v>43.32</v>
      </c>
      <c r="H531" s="75">
        <f t="shared" si="235"/>
        <v>43.32</v>
      </c>
      <c r="I531" s="75">
        <f t="shared" si="235"/>
        <v>43.32</v>
      </c>
      <c r="J531" s="75">
        <f t="shared" si="235"/>
        <v>43.32</v>
      </c>
      <c r="K531" s="75">
        <f t="shared" si="235"/>
        <v>43.32</v>
      </c>
      <c r="L531" s="39"/>
    </row>
    <row r="532" spans="1:12" ht="66.599999999999994">
      <c r="A532" s="80"/>
      <c r="B532" s="80"/>
      <c r="C532" s="80"/>
      <c r="D532" s="72" t="s">
        <v>41</v>
      </c>
      <c r="E532" s="73">
        <f t="shared" si="224"/>
        <v>1299.48</v>
      </c>
      <c r="F532" s="75">
        <f t="shared" ref="F532:K534" si="236">F537+F542+F547</f>
        <v>216.58</v>
      </c>
      <c r="G532" s="75">
        <f t="shared" si="236"/>
        <v>216.58</v>
      </c>
      <c r="H532" s="75">
        <f t="shared" si="236"/>
        <v>216.58</v>
      </c>
      <c r="I532" s="75">
        <f t="shared" si="236"/>
        <v>216.58</v>
      </c>
      <c r="J532" s="75">
        <f t="shared" si="236"/>
        <v>216.58</v>
      </c>
      <c r="K532" s="75">
        <f t="shared" si="236"/>
        <v>216.58</v>
      </c>
      <c r="L532" s="39"/>
    </row>
    <row r="533" spans="1:12" ht="53.4">
      <c r="A533" s="80"/>
      <c r="B533" s="80"/>
      <c r="C533" s="80"/>
      <c r="D533" s="72" t="s">
        <v>42</v>
      </c>
      <c r="E533" s="73">
        <f t="shared" si="224"/>
        <v>38707.200000000004</v>
      </c>
      <c r="F533" s="75">
        <f t="shared" si="236"/>
        <v>6451.2000000000007</v>
      </c>
      <c r="G533" s="75">
        <f t="shared" si="236"/>
        <v>6451.2000000000007</v>
      </c>
      <c r="H533" s="75">
        <f t="shared" si="236"/>
        <v>6451.2000000000007</v>
      </c>
      <c r="I533" s="75">
        <f t="shared" si="236"/>
        <v>6451.2000000000007</v>
      </c>
      <c r="J533" s="75">
        <f t="shared" si="236"/>
        <v>6451.2000000000007</v>
      </c>
      <c r="K533" s="75">
        <f t="shared" si="236"/>
        <v>6451.2000000000007</v>
      </c>
      <c r="L533" s="39"/>
    </row>
    <row r="534" spans="1:12" ht="66.599999999999994">
      <c r="A534" s="81"/>
      <c r="B534" s="81"/>
      <c r="C534" s="81"/>
      <c r="D534" s="72" t="s">
        <v>43</v>
      </c>
      <c r="E534" s="73">
        <f t="shared" si="224"/>
        <v>0</v>
      </c>
      <c r="F534" s="75">
        <f t="shared" si="236"/>
        <v>0</v>
      </c>
      <c r="G534" s="75">
        <f t="shared" si="236"/>
        <v>0</v>
      </c>
      <c r="H534" s="75">
        <f t="shared" si="236"/>
        <v>0</v>
      </c>
      <c r="I534" s="75">
        <f t="shared" si="236"/>
        <v>0</v>
      </c>
      <c r="J534" s="75">
        <f t="shared" si="236"/>
        <v>0</v>
      </c>
      <c r="K534" s="75">
        <f t="shared" si="236"/>
        <v>0</v>
      </c>
      <c r="L534" s="39"/>
    </row>
    <row r="535" spans="1:12">
      <c r="A535" s="89"/>
      <c r="B535" s="79" t="s">
        <v>206</v>
      </c>
      <c r="C535" s="79"/>
      <c r="D535" s="70" t="s">
        <v>45</v>
      </c>
      <c r="E535" s="73">
        <f t="shared" si="224"/>
        <v>12385.2</v>
      </c>
      <c r="F535" s="82">
        <f t="shared" ref="F535:K535" si="237">F536+F537+F538+F539+F856</f>
        <v>2064.1999999999998</v>
      </c>
      <c r="G535" s="82">
        <f t="shared" si="237"/>
        <v>2064.1999999999998</v>
      </c>
      <c r="H535" s="82">
        <f t="shared" si="237"/>
        <v>2064.1999999999998</v>
      </c>
      <c r="I535" s="82">
        <f t="shared" si="237"/>
        <v>2064.1999999999998</v>
      </c>
      <c r="J535" s="82">
        <f t="shared" si="237"/>
        <v>2064.1999999999998</v>
      </c>
      <c r="K535" s="82">
        <f t="shared" si="237"/>
        <v>2064.1999999999998</v>
      </c>
      <c r="L535" s="39"/>
    </row>
    <row r="536" spans="1:12" ht="53.4">
      <c r="A536" s="90"/>
      <c r="B536" s="80"/>
      <c r="C536" s="80"/>
      <c r="D536" s="72" t="s">
        <v>40</v>
      </c>
      <c r="E536" s="73">
        <f t="shared" si="224"/>
        <v>0</v>
      </c>
      <c r="F536" s="75">
        <v>0</v>
      </c>
      <c r="G536" s="75">
        <v>0</v>
      </c>
      <c r="H536" s="75">
        <v>0</v>
      </c>
      <c r="I536" s="75">
        <v>0</v>
      </c>
      <c r="J536" s="75">
        <v>0</v>
      </c>
      <c r="K536" s="75">
        <v>0</v>
      </c>
      <c r="L536" s="39"/>
    </row>
    <row r="537" spans="1:12" ht="66.599999999999994">
      <c r="A537" s="90"/>
      <c r="B537" s="80"/>
      <c r="C537" s="80"/>
      <c r="D537" s="72" t="s">
        <v>41</v>
      </c>
      <c r="E537" s="73">
        <f t="shared" si="224"/>
        <v>0</v>
      </c>
      <c r="F537" s="75">
        <v>0</v>
      </c>
      <c r="G537" s="75">
        <v>0</v>
      </c>
      <c r="H537" s="75">
        <v>0</v>
      </c>
      <c r="I537" s="75">
        <v>0</v>
      </c>
      <c r="J537" s="75">
        <v>0</v>
      </c>
      <c r="K537" s="75">
        <v>0</v>
      </c>
      <c r="L537" s="39"/>
    </row>
    <row r="538" spans="1:12" ht="53.4">
      <c r="A538" s="90"/>
      <c r="B538" s="80"/>
      <c r="C538" s="80"/>
      <c r="D538" s="72" t="s">
        <v>42</v>
      </c>
      <c r="E538" s="73">
        <f t="shared" si="224"/>
        <v>12385.2</v>
      </c>
      <c r="F538" s="75">
        <v>2064.1999999999998</v>
      </c>
      <c r="G538" s="75">
        <v>2064.1999999999998</v>
      </c>
      <c r="H538" s="75">
        <v>2064.1999999999998</v>
      </c>
      <c r="I538" s="75">
        <v>2064.1999999999998</v>
      </c>
      <c r="J538" s="75">
        <v>2064.1999999999998</v>
      </c>
      <c r="K538" s="75">
        <v>2064.1999999999998</v>
      </c>
      <c r="L538" s="39"/>
    </row>
    <row r="539" spans="1:12" ht="66.599999999999994">
      <c r="A539" s="91"/>
      <c r="B539" s="81"/>
      <c r="C539" s="81"/>
      <c r="D539" s="72" t="s">
        <v>43</v>
      </c>
      <c r="E539" s="73">
        <f t="shared" si="224"/>
        <v>0</v>
      </c>
      <c r="F539" s="75">
        <v>0</v>
      </c>
      <c r="G539" s="75">
        <v>0</v>
      </c>
      <c r="H539" s="75">
        <v>0</v>
      </c>
      <c r="I539" s="75">
        <v>0</v>
      </c>
      <c r="J539" s="75">
        <v>0</v>
      </c>
      <c r="K539" s="75">
        <v>0</v>
      </c>
      <c r="L539" s="39"/>
    </row>
    <row r="540" spans="1:12">
      <c r="A540" s="89"/>
      <c r="B540" s="79" t="s">
        <v>207</v>
      </c>
      <c r="C540" s="79"/>
      <c r="D540" s="70" t="s">
        <v>45</v>
      </c>
      <c r="E540" s="73">
        <f t="shared" si="224"/>
        <v>1631.4</v>
      </c>
      <c r="F540" s="82">
        <f t="shared" ref="F540:K540" si="238">F541+F542+F543+F544+F861</f>
        <v>271.89999999999998</v>
      </c>
      <c r="G540" s="82">
        <f t="shared" si="238"/>
        <v>271.89999999999998</v>
      </c>
      <c r="H540" s="82">
        <f t="shared" si="238"/>
        <v>271.89999999999998</v>
      </c>
      <c r="I540" s="82">
        <f t="shared" si="238"/>
        <v>271.89999999999998</v>
      </c>
      <c r="J540" s="82">
        <f t="shared" si="238"/>
        <v>271.89999999999998</v>
      </c>
      <c r="K540" s="82">
        <f t="shared" si="238"/>
        <v>271.89999999999998</v>
      </c>
      <c r="L540" s="39"/>
    </row>
    <row r="541" spans="1:12" ht="53.4">
      <c r="A541" s="90"/>
      <c r="B541" s="80"/>
      <c r="C541" s="80"/>
      <c r="D541" s="72" t="s">
        <v>40</v>
      </c>
      <c r="E541" s="73">
        <f t="shared" si="224"/>
        <v>0</v>
      </c>
      <c r="F541" s="75">
        <v>0</v>
      </c>
      <c r="G541" s="75">
        <v>0</v>
      </c>
      <c r="H541" s="75">
        <v>0</v>
      </c>
      <c r="I541" s="75">
        <v>0</v>
      </c>
      <c r="J541" s="75">
        <v>0</v>
      </c>
      <c r="K541" s="75">
        <v>0</v>
      </c>
      <c r="L541" s="39"/>
    </row>
    <row r="542" spans="1:12" ht="66.599999999999994">
      <c r="A542" s="90"/>
      <c r="B542" s="80"/>
      <c r="C542" s="80"/>
      <c r="D542" s="72" t="s">
        <v>41</v>
      </c>
      <c r="E542" s="73">
        <f t="shared" si="224"/>
        <v>0</v>
      </c>
      <c r="F542" s="75">
        <v>0</v>
      </c>
      <c r="G542" s="75">
        <v>0</v>
      </c>
      <c r="H542" s="75">
        <v>0</v>
      </c>
      <c r="I542" s="75">
        <v>0</v>
      </c>
      <c r="J542" s="75">
        <v>0</v>
      </c>
      <c r="K542" s="75">
        <v>0</v>
      </c>
      <c r="L542" s="39"/>
    </row>
    <row r="543" spans="1:12" ht="53.4">
      <c r="A543" s="90"/>
      <c r="B543" s="80"/>
      <c r="C543" s="80"/>
      <c r="D543" s="72" t="s">
        <v>42</v>
      </c>
      <c r="E543" s="73">
        <f t="shared" si="224"/>
        <v>1631.4</v>
      </c>
      <c r="F543" s="75">
        <v>271.89999999999998</v>
      </c>
      <c r="G543" s="75">
        <v>271.89999999999998</v>
      </c>
      <c r="H543" s="75">
        <v>271.89999999999998</v>
      </c>
      <c r="I543" s="75">
        <v>271.89999999999998</v>
      </c>
      <c r="J543" s="75">
        <v>271.89999999999998</v>
      </c>
      <c r="K543" s="75">
        <v>271.89999999999998</v>
      </c>
      <c r="L543" s="39"/>
    </row>
    <row r="544" spans="1:12" ht="66.599999999999994">
      <c r="A544" s="91"/>
      <c r="B544" s="81"/>
      <c r="C544" s="81"/>
      <c r="D544" s="72" t="s">
        <v>43</v>
      </c>
      <c r="E544" s="73">
        <f t="shared" si="224"/>
        <v>0</v>
      </c>
      <c r="F544" s="75">
        <v>0</v>
      </c>
      <c r="G544" s="75">
        <v>0</v>
      </c>
      <c r="H544" s="75">
        <v>0</v>
      </c>
      <c r="I544" s="75">
        <v>0</v>
      </c>
      <c r="J544" s="75">
        <v>0</v>
      </c>
      <c r="K544" s="75">
        <v>0</v>
      </c>
      <c r="L544" s="39"/>
    </row>
    <row r="545" spans="1:12">
      <c r="A545" s="89" t="s">
        <v>291</v>
      </c>
      <c r="B545" s="79" t="s">
        <v>208</v>
      </c>
      <c r="C545" s="79"/>
      <c r="D545" s="70" t="s">
        <v>45</v>
      </c>
      <c r="E545" s="73">
        <f t="shared" si="224"/>
        <v>26250.43</v>
      </c>
      <c r="F545" s="82">
        <f t="shared" ref="F545:K545" si="239">F546+F547+F548+F549+F866</f>
        <v>4375.43</v>
      </c>
      <c r="G545" s="82">
        <f t="shared" si="239"/>
        <v>4375</v>
      </c>
      <c r="H545" s="82">
        <f t="shared" si="239"/>
        <v>4375</v>
      </c>
      <c r="I545" s="82">
        <f t="shared" si="239"/>
        <v>4375</v>
      </c>
      <c r="J545" s="82">
        <f t="shared" si="239"/>
        <v>4375</v>
      </c>
      <c r="K545" s="82">
        <f t="shared" si="239"/>
        <v>4375</v>
      </c>
      <c r="L545" s="39"/>
    </row>
    <row r="546" spans="1:12" ht="53.4">
      <c r="A546" s="90"/>
      <c r="B546" s="80"/>
      <c r="C546" s="80"/>
      <c r="D546" s="72" t="s">
        <v>40</v>
      </c>
      <c r="E546" s="73">
        <f t="shared" si="224"/>
        <v>260.34999999999997</v>
      </c>
      <c r="F546" s="75">
        <v>43.75</v>
      </c>
      <c r="G546" s="75">
        <v>43.32</v>
      </c>
      <c r="H546" s="75">
        <v>43.32</v>
      </c>
      <c r="I546" s="75">
        <v>43.32</v>
      </c>
      <c r="J546" s="75">
        <v>43.32</v>
      </c>
      <c r="K546" s="75">
        <v>43.32</v>
      </c>
      <c r="L546" s="39"/>
    </row>
    <row r="547" spans="1:12" ht="66.599999999999994">
      <c r="A547" s="90"/>
      <c r="B547" s="80"/>
      <c r="C547" s="80"/>
      <c r="D547" s="72" t="s">
        <v>41</v>
      </c>
      <c r="E547" s="73">
        <f t="shared" si="224"/>
        <v>1299.48</v>
      </c>
      <c r="F547" s="75">
        <v>216.58</v>
      </c>
      <c r="G547" s="75">
        <v>216.58</v>
      </c>
      <c r="H547" s="75">
        <v>216.58</v>
      </c>
      <c r="I547" s="75">
        <v>216.58</v>
      </c>
      <c r="J547" s="75">
        <v>216.58</v>
      </c>
      <c r="K547" s="75">
        <v>216.58</v>
      </c>
      <c r="L547" s="39"/>
    </row>
    <row r="548" spans="1:12" ht="53.4">
      <c r="A548" s="90"/>
      <c r="B548" s="80"/>
      <c r="C548" s="80"/>
      <c r="D548" s="72" t="s">
        <v>42</v>
      </c>
      <c r="E548" s="73">
        <f t="shared" si="224"/>
        <v>24690.6</v>
      </c>
      <c r="F548" s="75">
        <v>4115.1000000000004</v>
      </c>
      <c r="G548" s="75">
        <v>4115.1000000000004</v>
      </c>
      <c r="H548" s="75">
        <v>4115.1000000000004</v>
      </c>
      <c r="I548" s="75">
        <v>4115.1000000000004</v>
      </c>
      <c r="J548" s="75">
        <v>4115.1000000000004</v>
      </c>
      <c r="K548" s="75">
        <v>4115.1000000000004</v>
      </c>
      <c r="L548" s="39"/>
    </row>
    <row r="549" spans="1:12" ht="66.599999999999994">
      <c r="A549" s="91"/>
      <c r="B549" s="81"/>
      <c r="C549" s="81"/>
      <c r="D549" s="72" t="s">
        <v>43</v>
      </c>
      <c r="E549" s="73">
        <f t="shared" si="224"/>
        <v>0</v>
      </c>
      <c r="F549" s="75">
        <v>0</v>
      </c>
      <c r="G549" s="75">
        <v>0</v>
      </c>
      <c r="H549" s="75">
        <v>0</v>
      </c>
      <c r="I549" s="75">
        <v>0</v>
      </c>
      <c r="J549" s="75">
        <v>0</v>
      </c>
      <c r="K549" s="75">
        <v>0</v>
      </c>
      <c r="L549" s="39"/>
    </row>
    <row r="550" spans="1:12">
      <c r="A550" s="69"/>
      <c r="B550" s="69" t="s">
        <v>292</v>
      </c>
      <c r="C550" s="69" t="s">
        <v>63</v>
      </c>
      <c r="D550" s="70" t="s">
        <v>45</v>
      </c>
      <c r="E550" s="73">
        <f t="shared" si="224"/>
        <v>30350.089999999997</v>
      </c>
      <c r="F550" s="82">
        <f>F551+F552+F553+F554+F555</f>
        <v>4428.59</v>
      </c>
      <c r="G550" s="82">
        <f t="shared" ref="G550:K550" si="240">G551+G552+G553+G554+G555</f>
        <v>5184.2999999999993</v>
      </c>
      <c r="H550" s="82">
        <f t="shared" si="240"/>
        <v>5184.2999999999993</v>
      </c>
      <c r="I550" s="82">
        <f t="shared" si="240"/>
        <v>5184.2999999999993</v>
      </c>
      <c r="J550" s="82">
        <f t="shared" si="240"/>
        <v>5184.2999999999993</v>
      </c>
      <c r="K550" s="82">
        <f t="shared" si="240"/>
        <v>5184.2999999999993</v>
      </c>
      <c r="L550" s="39"/>
    </row>
    <row r="551" spans="1:12" ht="53.4">
      <c r="A551" s="69"/>
      <c r="B551" s="69"/>
      <c r="C551" s="69"/>
      <c r="D551" s="72" t="s">
        <v>40</v>
      </c>
      <c r="E551" s="73">
        <f t="shared" si="224"/>
        <v>4044.29</v>
      </c>
      <c r="F551" s="75">
        <v>44.29</v>
      </c>
      <c r="G551" s="75">
        <v>800</v>
      </c>
      <c r="H551" s="75">
        <v>800</v>
      </c>
      <c r="I551" s="75">
        <v>800</v>
      </c>
      <c r="J551" s="75">
        <v>800</v>
      </c>
      <c r="K551" s="75">
        <v>800</v>
      </c>
      <c r="L551" s="39"/>
    </row>
    <row r="552" spans="1:12" ht="66.599999999999994">
      <c r="A552" s="69"/>
      <c r="B552" s="69"/>
      <c r="C552" s="69"/>
      <c r="D552" s="72" t="s">
        <v>41</v>
      </c>
      <c r="E552" s="73">
        <f t="shared" si="224"/>
        <v>3840.3599999999997</v>
      </c>
      <c r="F552" s="75">
        <v>640.05999999999995</v>
      </c>
      <c r="G552" s="75">
        <v>640.05999999999995</v>
      </c>
      <c r="H552" s="75">
        <v>640.05999999999995</v>
      </c>
      <c r="I552" s="75">
        <v>640.05999999999995</v>
      </c>
      <c r="J552" s="75">
        <v>640.05999999999995</v>
      </c>
      <c r="K552" s="75">
        <v>640.05999999999995</v>
      </c>
      <c r="L552" s="39"/>
    </row>
    <row r="553" spans="1:12" ht="53.4">
      <c r="A553" s="69"/>
      <c r="B553" s="69"/>
      <c r="C553" s="69"/>
      <c r="D553" s="72" t="s">
        <v>42</v>
      </c>
      <c r="E553" s="73">
        <f t="shared" si="224"/>
        <v>22465.439999999995</v>
      </c>
      <c r="F553" s="75">
        <v>3744.24</v>
      </c>
      <c r="G553" s="75">
        <v>3744.24</v>
      </c>
      <c r="H553" s="75">
        <v>3744.24</v>
      </c>
      <c r="I553" s="75">
        <v>3744.24</v>
      </c>
      <c r="J553" s="75">
        <v>3744.24</v>
      </c>
      <c r="K553" s="75">
        <v>3744.24</v>
      </c>
      <c r="L553" s="39"/>
    </row>
    <row r="554" spans="1:12" ht="66.599999999999994">
      <c r="A554" s="69"/>
      <c r="B554" s="69"/>
      <c r="C554" s="69"/>
      <c r="D554" s="72" t="s">
        <v>43</v>
      </c>
      <c r="E554" s="73">
        <f t="shared" si="224"/>
        <v>0</v>
      </c>
      <c r="F554" s="75">
        <v>0</v>
      </c>
      <c r="G554" s="75">
        <v>0</v>
      </c>
      <c r="H554" s="75">
        <v>0</v>
      </c>
      <c r="I554" s="75">
        <v>0</v>
      </c>
      <c r="J554" s="75">
        <v>0</v>
      </c>
      <c r="K554" s="75">
        <v>0</v>
      </c>
      <c r="L554" s="39"/>
    </row>
    <row r="555" spans="1:12" ht="40.200000000000003">
      <c r="A555" s="69"/>
      <c r="B555" s="69"/>
      <c r="C555" s="69"/>
      <c r="D555" s="72" t="s">
        <v>44</v>
      </c>
      <c r="E555" s="73">
        <f t="shared" si="224"/>
        <v>0</v>
      </c>
      <c r="F555" s="75">
        <v>0</v>
      </c>
      <c r="G555" s="75">
        <v>0</v>
      </c>
      <c r="H555" s="75">
        <v>0</v>
      </c>
      <c r="I555" s="75">
        <v>0</v>
      </c>
      <c r="J555" s="75">
        <v>0</v>
      </c>
      <c r="K555" s="75">
        <v>0</v>
      </c>
      <c r="L555" s="39"/>
    </row>
    <row r="556" spans="1:12" hidden="1">
      <c r="A556" s="58" t="s">
        <v>46</v>
      </c>
      <c r="B556" s="58" t="s">
        <v>209</v>
      </c>
      <c r="C556" s="58"/>
      <c r="D556" s="28" t="s">
        <v>45</v>
      </c>
      <c r="E556" s="32">
        <f t="shared" si="224"/>
        <v>0</v>
      </c>
      <c r="F556" s="37">
        <f t="shared" ref="F556:K556" si="241">F557+F558+F559+F560+F877</f>
        <v>0</v>
      </c>
      <c r="G556" s="37">
        <f t="shared" si="241"/>
        <v>0</v>
      </c>
      <c r="H556" s="37">
        <f t="shared" si="241"/>
        <v>0</v>
      </c>
      <c r="I556" s="37">
        <f t="shared" si="241"/>
        <v>0</v>
      </c>
      <c r="J556" s="37">
        <f t="shared" si="241"/>
        <v>0</v>
      </c>
      <c r="K556" s="37">
        <f t="shared" si="241"/>
        <v>0</v>
      </c>
    </row>
    <row r="557" spans="1:12" ht="53.4" hidden="1">
      <c r="A557" s="59"/>
      <c r="B557" s="59"/>
      <c r="C557" s="59"/>
      <c r="D557" s="31" t="s">
        <v>40</v>
      </c>
      <c r="E557" s="32">
        <f t="shared" si="224"/>
        <v>0</v>
      </c>
      <c r="F557" s="23"/>
      <c r="G557" s="23"/>
      <c r="H557" s="23"/>
      <c r="I557" s="23"/>
      <c r="J557" s="23"/>
      <c r="K557" s="23"/>
    </row>
    <row r="558" spans="1:12" ht="66.599999999999994" hidden="1">
      <c r="A558" s="59"/>
      <c r="B558" s="59"/>
      <c r="C558" s="59"/>
      <c r="D558" s="31" t="s">
        <v>41</v>
      </c>
      <c r="E558" s="32">
        <f t="shared" si="224"/>
        <v>0</v>
      </c>
      <c r="F558" s="23"/>
      <c r="G558" s="23"/>
      <c r="H558" s="23"/>
      <c r="I558" s="23"/>
      <c r="J558" s="23"/>
      <c r="K558" s="23"/>
    </row>
    <row r="559" spans="1:12" ht="53.4" hidden="1">
      <c r="A559" s="59"/>
      <c r="B559" s="59"/>
      <c r="C559" s="59"/>
      <c r="D559" s="31" t="s">
        <v>42</v>
      </c>
      <c r="E559" s="32">
        <f t="shared" si="224"/>
        <v>0</v>
      </c>
      <c r="F559" s="23"/>
      <c r="G559" s="23"/>
      <c r="H559" s="23"/>
      <c r="I559" s="23"/>
      <c r="J559" s="23"/>
      <c r="K559" s="37"/>
    </row>
    <row r="560" spans="1:12" ht="66.599999999999994" hidden="1">
      <c r="A560" s="60"/>
      <c r="B560" s="60"/>
      <c r="C560" s="60"/>
      <c r="D560" s="31" t="s">
        <v>43</v>
      </c>
      <c r="E560" s="32">
        <f t="shared" si="224"/>
        <v>0</v>
      </c>
      <c r="F560" s="23"/>
      <c r="G560" s="23"/>
      <c r="H560" s="23"/>
      <c r="I560" s="23"/>
      <c r="J560" s="23"/>
      <c r="K560" s="23"/>
    </row>
    <row r="561" spans="1:11" hidden="1">
      <c r="A561" s="58" t="s">
        <v>59</v>
      </c>
      <c r="B561" s="58" t="s">
        <v>267</v>
      </c>
      <c r="C561" s="58"/>
      <c r="D561" s="28" t="s">
        <v>45</v>
      </c>
      <c r="E561" s="32">
        <f t="shared" si="224"/>
        <v>0</v>
      </c>
      <c r="F561" s="37">
        <f t="shared" ref="F561:K561" si="242">F562+F563+F564+F565+F882</f>
        <v>0</v>
      </c>
      <c r="G561" s="37">
        <f t="shared" si="242"/>
        <v>0</v>
      </c>
      <c r="H561" s="37">
        <f t="shared" si="242"/>
        <v>0</v>
      </c>
      <c r="I561" s="37">
        <f t="shared" si="242"/>
        <v>0</v>
      </c>
      <c r="J561" s="37">
        <f t="shared" si="242"/>
        <v>0</v>
      </c>
      <c r="K561" s="37">
        <f t="shared" si="242"/>
        <v>0</v>
      </c>
    </row>
    <row r="562" spans="1:11" ht="53.4" hidden="1">
      <c r="A562" s="59"/>
      <c r="B562" s="59"/>
      <c r="C562" s="59"/>
      <c r="D562" s="31" t="s">
        <v>40</v>
      </c>
      <c r="E562" s="32">
        <f t="shared" si="224"/>
        <v>0</v>
      </c>
      <c r="F562" s="23"/>
      <c r="G562" s="23"/>
      <c r="H562" s="23"/>
      <c r="I562" s="23"/>
      <c r="J562" s="23"/>
      <c r="K562" s="23"/>
    </row>
    <row r="563" spans="1:11" ht="66.599999999999994" hidden="1">
      <c r="A563" s="59"/>
      <c r="B563" s="59"/>
      <c r="C563" s="59"/>
      <c r="D563" s="31" t="s">
        <v>41</v>
      </c>
      <c r="E563" s="32">
        <f t="shared" si="224"/>
        <v>0</v>
      </c>
      <c r="F563" s="23"/>
      <c r="G563" s="23"/>
      <c r="H563" s="23"/>
      <c r="I563" s="23"/>
      <c r="J563" s="23"/>
      <c r="K563" s="23"/>
    </row>
    <row r="564" spans="1:11" ht="53.4" hidden="1">
      <c r="A564" s="59"/>
      <c r="B564" s="59"/>
      <c r="C564" s="59"/>
      <c r="D564" s="31" t="s">
        <v>42</v>
      </c>
      <c r="E564" s="32">
        <f t="shared" ref="E564:E584" si="243">F564+G564+H564+I564+J564+K564</f>
        <v>0</v>
      </c>
      <c r="F564" s="23"/>
      <c r="G564" s="23"/>
      <c r="H564" s="23"/>
      <c r="I564" s="23"/>
      <c r="J564" s="23"/>
      <c r="K564" s="37"/>
    </row>
    <row r="565" spans="1:11" ht="66.599999999999994" hidden="1">
      <c r="A565" s="60"/>
      <c r="B565" s="60"/>
      <c r="C565" s="60"/>
      <c r="D565" s="31" t="s">
        <v>43</v>
      </c>
      <c r="E565" s="32">
        <f t="shared" si="243"/>
        <v>0</v>
      </c>
      <c r="F565" s="23"/>
      <c r="G565" s="23"/>
      <c r="H565" s="23"/>
      <c r="I565" s="23"/>
      <c r="J565" s="23"/>
      <c r="K565" s="23"/>
    </row>
    <row r="566" spans="1:11" hidden="1">
      <c r="A566" s="58" t="s">
        <v>61</v>
      </c>
      <c r="B566" s="58" t="s">
        <v>268</v>
      </c>
      <c r="C566" s="58"/>
      <c r="D566" s="28" t="s">
        <v>45</v>
      </c>
      <c r="E566" s="32">
        <f t="shared" si="243"/>
        <v>0</v>
      </c>
      <c r="F566" s="37">
        <f t="shared" ref="F566:K566" si="244">F567+F568+F569+F570+F887</f>
        <v>0</v>
      </c>
      <c r="G566" s="37">
        <f t="shared" si="244"/>
        <v>0</v>
      </c>
      <c r="H566" s="37">
        <f t="shared" si="244"/>
        <v>0</v>
      </c>
      <c r="I566" s="37">
        <f t="shared" si="244"/>
        <v>0</v>
      </c>
      <c r="J566" s="37">
        <f t="shared" si="244"/>
        <v>0</v>
      </c>
      <c r="K566" s="37">
        <f t="shared" si="244"/>
        <v>0</v>
      </c>
    </row>
    <row r="567" spans="1:11" ht="53.4" hidden="1">
      <c r="A567" s="59"/>
      <c r="B567" s="59"/>
      <c r="C567" s="59"/>
      <c r="D567" s="31" t="s">
        <v>40</v>
      </c>
      <c r="E567" s="32">
        <f t="shared" si="243"/>
        <v>0</v>
      </c>
      <c r="F567" s="23"/>
      <c r="G567" s="23"/>
      <c r="H567" s="23"/>
      <c r="I567" s="23"/>
      <c r="J567" s="23"/>
      <c r="K567" s="23"/>
    </row>
    <row r="568" spans="1:11" ht="66.599999999999994" hidden="1">
      <c r="A568" s="59"/>
      <c r="B568" s="59"/>
      <c r="C568" s="59"/>
      <c r="D568" s="31" t="s">
        <v>41</v>
      </c>
      <c r="E568" s="32">
        <f t="shared" si="243"/>
        <v>0</v>
      </c>
      <c r="F568" s="23"/>
      <c r="G568" s="23"/>
      <c r="H568" s="23"/>
      <c r="I568" s="23"/>
      <c r="J568" s="23"/>
      <c r="K568" s="23"/>
    </row>
    <row r="569" spans="1:11" ht="53.4" hidden="1">
      <c r="A569" s="59"/>
      <c r="B569" s="59"/>
      <c r="C569" s="59"/>
      <c r="D569" s="31" t="s">
        <v>42</v>
      </c>
      <c r="E569" s="32">
        <f t="shared" si="243"/>
        <v>0</v>
      </c>
      <c r="F569" s="23"/>
      <c r="G569" s="23"/>
      <c r="H569" s="23"/>
      <c r="I569" s="23"/>
      <c r="J569" s="23"/>
      <c r="K569" s="37"/>
    </row>
    <row r="570" spans="1:11" ht="66.599999999999994" hidden="1">
      <c r="A570" s="60"/>
      <c r="B570" s="60"/>
      <c r="C570" s="60"/>
      <c r="D570" s="31" t="s">
        <v>43</v>
      </c>
      <c r="E570" s="32">
        <f t="shared" si="243"/>
        <v>0</v>
      </c>
      <c r="F570" s="23"/>
      <c r="G570" s="23"/>
      <c r="H570" s="23"/>
      <c r="I570" s="23"/>
      <c r="J570" s="23"/>
      <c r="K570" s="23"/>
    </row>
    <row r="571" spans="1:11" hidden="1">
      <c r="A571" s="58" t="s">
        <v>62</v>
      </c>
      <c r="B571" s="58" t="s">
        <v>269</v>
      </c>
      <c r="C571" s="58"/>
      <c r="D571" s="28" t="s">
        <v>45</v>
      </c>
      <c r="E571" s="32">
        <f t="shared" si="243"/>
        <v>0</v>
      </c>
      <c r="F571" s="37">
        <f t="shared" ref="F571:K571" si="245">F572+F573+F574+F575+F892</f>
        <v>0</v>
      </c>
      <c r="G571" s="37">
        <f t="shared" si="245"/>
        <v>0</v>
      </c>
      <c r="H571" s="37">
        <f t="shared" si="245"/>
        <v>0</v>
      </c>
      <c r="I571" s="37">
        <f t="shared" si="245"/>
        <v>0</v>
      </c>
      <c r="J571" s="37">
        <f t="shared" si="245"/>
        <v>0</v>
      </c>
      <c r="K571" s="37">
        <f t="shared" si="245"/>
        <v>0</v>
      </c>
    </row>
    <row r="572" spans="1:11" ht="53.4" hidden="1">
      <c r="A572" s="59"/>
      <c r="B572" s="59"/>
      <c r="C572" s="59"/>
      <c r="D572" s="31" t="s">
        <v>40</v>
      </c>
      <c r="E572" s="32">
        <f t="shared" si="243"/>
        <v>0</v>
      </c>
      <c r="F572" s="23"/>
      <c r="G572" s="23"/>
      <c r="H572" s="23"/>
      <c r="I572" s="23"/>
      <c r="J572" s="23"/>
      <c r="K572" s="23"/>
    </row>
    <row r="573" spans="1:11" ht="66.599999999999994" hidden="1">
      <c r="A573" s="59"/>
      <c r="B573" s="59"/>
      <c r="C573" s="59"/>
      <c r="D573" s="31" t="s">
        <v>41</v>
      </c>
      <c r="E573" s="32">
        <f t="shared" si="243"/>
        <v>0</v>
      </c>
      <c r="F573" s="23"/>
      <c r="G573" s="23"/>
      <c r="H573" s="23"/>
      <c r="I573" s="23"/>
      <c r="J573" s="23"/>
      <c r="K573" s="23"/>
    </row>
    <row r="574" spans="1:11" ht="53.4" hidden="1">
      <c r="A574" s="59"/>
      <c r="B574" s="59"/>
      <c r="C574" s="59"/>
      <c r="D574" s="31" t="s">
        <v>42</v>
      </c>
      <c r="E574" s="32">
        <f t="shared" si="243"/>
        <v>0</v>
      </c>
      <c r="F574" s="23"/>
      <c r="G574" s="23"/>
      <c r="H574" s="23"/>
      <c r="I574" s="23"/>
      <c r="J574" s="23"/>
      <c r="K574" s="37"/>
    </row>
    <row r="575" spans="1:11" ht="66.599999999999994" hidden="1">
      <c r="A575" s="60"/>
      <c r="B575" s="60"/>
      <c r="C575" s="60"/>
      <c r="D575" s="31" t="s">
        <v>43</v>
      </c>
      <c r="E575" s="32">
        <f t="shared" si="243"/>
        <v>0</v>
      </c>
      <c r="F575" s="23"/>
      <c r="G575" s="23"/>
      <c r="H575" s="23"/>
      <c r="I575" s="23"/>
      <c r="J575" s="23"/>
      <c r="K575" s="23"/>
    </row>
    <row r="576" spans="1:11" hidden="1">
      <c r="A576" s="58" t="s">
        <v>270</v>
      </c>
      <c r="B576" s="58" t="s">
        <v>271</v>
      </c>
      <c r="C576" s="58"/>
      <c r="D576" s="28" t="s">
        <v>45</v>
      </c>
      <c r="E576" s="32">
        <f t="shared" si="243"/>
        <v>0</v>
      </c>
      <c r="F576" s="37">
        <f t="shared" ref="F576:K576" si="246">F577+F578+F579+F580+F897</f>
        <v>0</v>
      </c>
      <c r="G576" s="37">
        <f t="shared" si="246"/>
        <v>0</v>
      </c>
      <c r="H576" s="37">
        <f t="shared" si="246"/>
        <v>0</v>
      </c>
      <c r="I576" s="37">
        <f t="shared" si="246"/>
        <v>0</v>
      </c>
      <c r="J576" s="37">
        <f t="shared" si="246"/>
        <v>0</v>
      </c>
      <c r="K576" s="37">
        <f t="shared" si="246"/>
        <v>0</v>
      </c>
    </row>
    <row r="577" spans="1:11" ht="53.4" hidden="1">
      <c r="A577" s="59"/>
      <c r="B577" s="59"/>
      <c r="C577" s="59"/>
      <c r="D577" s="31" t="s">
        <v>40</v>
      </c>
      <c r="E577" s="32">
        <f t="shared" si="243"/>
        <v>0</v>
      </c>
      <c r="F577" s="23"/>
      <c r="G577" s="23"/>
      <c r="H577" s="23"/>
      <c r="I577" s="23"/>
      <c r="J577" s="23"/>
      <c r="K577" s="23"/>
    </row>
    <row r="578" spans="1:11" ht="66.599999999999994" hidden="1">
      <c r="A578" s="59"/>
      <c r="B578" s="59"/>
      <c r="C578" s="59"/>
      <c r="D578" s="31" t="s">
        <v>41</v>
      </c>
      <c r="E578" s="32">
        <f t="shared" si="243"/>
        <v>0</v>
      </c>
      <c r="F578" s="23"/>
      <c r="G578" s="23"/>
      <c r="H578" s="23"/>
      <c r="I578" s="23"/>
      <c r="J578" s="23"/>
      <c r="K578" s="23"/>
    </row>
    <row r="579" spans="1:11" ht="53.4" hidden="1">
      <c r="A579" s="59"/>
      <c r="B579" s="59"/>
      <c r="C579" s="59"/>
      <c r="D579" s="31" t="s">
        <v>42</v>
      </c>
      <c r="E579" s="32">
        <f t="shared" si="243"/>
        <v>0</v>
      </c>
      <c r="F579" s="23"/>
      <c r="G579" s="23"/>
      <c r="H579" s="23"/>
      <c r="I579" s="23"/>
      <c r="J579" s="23"/>
      <c r="K579" s="37"/>
    </row>
    <row r="580" spans="1:11" ht="66.599999999999994" hidden="1">
      <c r="A580" s="60"/>
      <c r="B580" s="60"/>
      <c r="C580" s="60"/>
      <c r="D580" s="31" t="s">
        <v>43</v>
      </c>
      <c r="E580" s="32">
        <f t="shared" si="243"/>
        <v>0</v>
      </c>
      <c r="F580" s="23"/>
      <c r="G580" s="23"/>
      <c r="H580" s="23"/>
      <c r="I580" s="23"/>
      <c r="J580" s="23"/>
      <c r="K580" s="23"/>
    </row>
    <row r="581" spans="1:11" hidden="1">
      <c r="A581" s="58" t="s">
        <v>272</v>
      </c>
      <c r="B581" s="58" t="s">
        <v>273</v>
      </c>
      <c r="C581" s="58"/>
      <c r="D581" s="28" t="s">
        <v>45</v>
      </c>
      <c r="E581" s="32">
        <f t="shared" si="243"/>
        <v>0</v>
      </c>
      <c r="F581" s="37">
        <f t="shared" ref="F581:K581" si="247">F582+F583+F584+F585+F902</f>
        <v>0</v>
      </c>
      <c r="G581" s="37">
        <f t="shared" si="247"/>
        <v>0</v>
      </c>
      <c r="H581" s="37">
        <f t="shared" si="247"/>
        <v>0</v>
      </c>
      <c r="I581" s="37">
        <f t="shared" si="247"/>
        <v>0</v>
      </c>
      <c r="J581" s="37">
        <f t="shared" si="247"/>
        <v>0</v>
      </c>
      <c r="K581" s="37">
        <f t="shared" si="247"/>
        <v>0</v>
      </c>
    </row>
    <row r="582" spans="1:11" ht="53.4" hidden="1">
      <c r="A582" s="59"/>
      <c r="B582" s="59"/>
      <c r="C582" s="59"/>
      <c r="D582" s="31" t="s">
        <v>40</v>
      </c>
      <c r="E582" s="32">
        <f t="shared" si="243"/>
        <v>0</v>
      </c>
      <c r="F582" s="23"/>
      <c r="G582" s="23"/>
      <c r="H582" s="23"/>
      <c r="I582" s="23"/>
      <c r="J582" s="23"/>
      <c r="K582" s="23"/>
    </row>
    <row r="583" spans="1:11" ht="66.599999999999994" hidden="1">
      <c r="A583" s="59"/>
      <c r="B583" s="59"/>
      <c r="C583" s="59"/>
      <c r="D583" s="31" t="s">
        <v>41</v>
      </c>
      <c r="E583" s="32">
        <f t="shared" si="243"/>
        <v>0</v>
      </c>
      <c r="F583" s="23"/>
      <c r="G583" s="23"/>
      <c r="H583" s="23"/>
      <c r="I583" s="23"/>
      <c r="J583" s="23"/>
      <c r="K583" s="23"/>
    </row>
    <row r="584" spans="1:11" ht="53.4" hidden="1">
      <c r="A584" s="59"/>
      <c r="B584" s="59"/>
      <c r="C584" s="59"/>
      <c r="D584" s="31" t="s">
        <v>42</v>
      </c>
      <c r="E584" s="32">
        <f t="shared" si="243"/>
        <v>0</v>
      </c>
      <c r="F584" s="23"/>
      <c r="G584" s="23"/>
      <c r="H584" s="23"/>
      <c r="I584" s="23"/>
      <c r="J584" s="23"/>
      <c r="K584" s="37"/>
    </row>
    <row r="585" spans="1:11" ht="66.599999999999994" hidden="1">
      <c r="A585" s="60"/>
      <c r="B585" s="60"/>
      <c r="C585" s="60"/>
      <c r="D585" s="31" t="s">
        <v>43</v>
      </c>
      <c r="E585" s="29">
        <f t="shared" ref="E585" si="248">F585+G585+H585+I585+J585+K588</f>
        <v>0</v>
      </c>
      <c r="F585" s="23"/>
      <c r="G585" s="23"/>
      <c r="H585" s="23"/>
      <c r="I585" s="23"/>
      <c r="J585" s="23"/>
      <c r="K585" s="23"/>
    </row>
  </sheetData>
  <mergeCells count="350">
    <mergeCell ref="A576:A580"/>
    <mergeCell ref="B576:B580"/>
    <mergeCell ref="C576:C580"/>
    <mergeCell ref="A581:A585"/>
    <mergeCell ref="B581:B585"/>
    <mergeCell ref="C581:C585"/>
    <mergeCell ref="A561:A565"/>
    <mergeCell ref="B561:B565"/>
    <mergeCell ref="C561:C565"/>
    <mergeCell ref="A566:A570"/>
    <mergeCell ref="B566:B570"/>
    <mergeCell ref="C566:C570"/>
    <mergeCell ref="A571:A575"/>
    <mergeCell ref="B571:B575"/>
    <mergeCell ref="C571:C575"/>
    <mergeCell ref="A358:A362"/>
    <mergeCell ref="B358:B362"/>
    <mergeCell ref="C358:C362"/>
    <mergeCell ref="A323:A327"/>
    <mergeCell ref="B323:B327"/>
    <mergeCell ref="C323:C327"/>
    <mergeCell ref="A363:A367"/>
    <mergeCell ref="B363:B367"/>
    <mergeCell ref="C363:C367"/>
    <mergeCell ref="A348:A352"/>
    <mergeCell ref="B348:B352"/>
    <mergeCell ref="C348:C352"/>
    <mergeCell ref="A333:A337"/>
    <mergeCell ref="B333:B337"/>
    <mergeCell ref="C333:C337"/>
    <mergeCell ref="A338:A342"/>
    <mergeCell ref="B338:B342"/>
    <mergeCell ref="C338:C342"/>
    <mergeCell ref="A353:A357"/>
    <mergeCell ref="B353:B357"/>
    <mergeCell ref="C353:C357"/>
    <mergeCell ref="A328:A332"/>
    <mergeCell ref="B328:B332"/>
    <mergeCell ref="C328:C332"/>
    <mergeCell ref="A343:A347"/>
    <mergeCell ref="B343:B347"/>
    <mergeCell ref="C343:C347"/>
    <mergeCell ref="A288:A292"/>
    <mergeCell ref="B288:B292"/>
    <mergeCell ref="C288:C292"/>
    <mergeCell ref="A313:A317"/>
    <mergeCell ref="B313:B317"/>
    <mergeCell ref="C313:C317"/>
    <mergeCell ref="A318:A322"/>
    <mergeCell ref="B318:B322"/>
    <mergeCell ref="C318:C322"/>
    <mergeCell ref="A308:A312"/>
    <mergeCell ref="B308:B312"/>
    <mergeCell ref="C308:C312"/>
    <mergeCell ref="A298:A302"/>
    <mergeCell ref="B298:B302"/>
    <mergeCell ref="C298:C302"/>
    <mergeCell ref="A303:A307"/>
    <mergeCell ref="B303:B307"/>
    <mergeCell ref="C303:C307"/>
    <mergeCell ref="A293:A297"/>
    <mergeCell ref="B293:B297"/>
    <mergeCell ref="C293:C297"/>
    <mergeCell ref="A278:A282"/>
    <mergeCell ref="B278:B282"/>
    <mergeCell ref="C278:C282"/>
    <mergeCell ref="A283:A287"/>
    <mergeCell ref="B283:B287"/>
    <mergeCell ref="C283:C287"/>
    <mergeCell ref="A232:A236"/>
    <mergeCell ref="B232:B236"/>
    <mergeCell ref="C232:C236"/>
    <mergeCell ref="A248:A252"/>
    <mergeCell ref="B248:B252"/>
    <mergeCell ref="C248:C252"/>
    <mergeCell ref="A243:A247"/>
    <mergeCell ref="B273:B277"/>
    <mergeCell ref="C273:C277"/>
    <mergeCell ref="A268:A272"/>
    <mergeCell ref="B268:B272"/>
    <mergeCell ref="C268:C272"/>
    <mergeCell ref="A253:A257"/>
    <mergeCell ref="B253:B257"/>
    <mergeCell ref="C253:C257"/>
    <mergeCell ref="B258:B262"/>
    <mergeCell ref="C258:C262"/>
    <mergeCell ref="A258:A262"/>
    <mergeCell ref="A192:A196"/>
    <mergeCell ref="B192:B196"/>
    <mergeCell ref="C192:C196"/>
    <mergeCell ref="A167:A171"/>
    <mergeCell ref="B167:B171"/>
    <mergeCell ref="C167:C171"/>
    <mergeCell ref="A227:A231"/>
    <mergeCell ref="B227:B231"/>
    <mergeCell ref="C227:C231"/>
    <mergeCell ref="A217:A221"/>
    <mergeCell ref="B217:B221"/>
    <mergeCell ref="C217:C221"/>
    <mergeCell ref="A222:A226"/>
    <mergeCell ref="B222:B226"/>
    <mergeCell ref="C222:C226"/>
    <mergeCell ref="A489:A493"/>
    <mergeCell ref="B489:B493"/>
    <mergeCell ref="C489:C493"/>
    <mergeCell ref="A504:A508"/>
    <mergeCell ref="B504:B508"/>
    <mergeCell ref="C504:C508"/>
    <mergeCell ref="C117:C121"/>
    <mergeCell ref="A122:A126"/>
    <mergeCell ref="B122:B126"/>
    <mergeCell ref="C122:C126"/>
    <mergeCell ref="A197:A201"/>
    <mergeCell ref="B197:B201"/>
    <mergeCell ref="C197:C201"/>
    <mergeCell ref="A177:A181"/>
    <mergeCell ref="B177:B181"/>
    <mergeCell ref="C177:C181"/>
    <mergeCell ref="B127:B131"/>
    <mergeCell ref="C127:C131"/>
    <mergeCell ref="A182:A186"/>
    <mergeCell ref="B182:B186"/>
    <mergeCell ref="C182:C186"/>
    <mergeCell ref="A187:A191"/>
    <mergeCell ref="B187:B191"/>
    <mergeCell ref="C187:C191"/>
    <mergeCell ref="C469:C473"/>
    <mergeCell ref="A474:A478"/>
    <mergeCell ref="B474:B478"/>
    <mergeCell ref="C474:C478"/>
    <mergeCell ref="A479:A483"/>
    <mergeCell ref="B479:B483"/>
    <mergeCell ref="C479:C483"/>
    <mergeCell ref="A484:A488"/>
    <mergeCell ref="B484:B488"/>
    <mergeCell ref="C484:C488"/>
    <mergeCell ref="C142:C146"/>
    <mergeCell ref="A459:A463"/>
    <mergeCell ref="B459:B463"/>
    <mergeCell ref="C459:C463"/>
    <mergeCell ref="A444:A448"/>
    <mergeCell ref="B444:B448"/>
    <mergeCell ref="C444:C448"/>
    <mergeCell ref="A449:A453"/>
    <mergeCell ref="B449:B453"/>
    <mergeCell ref="C449:C453"/>
    <mergeCell ref="A439:A443"/>
    <mergeCell ref="B439:B443"/>
    <mergeCell ref="C439:C443"/>
    <mergeCell ref="A142:A146"/>
    <mergeCell ref="B142:B146"/>
    <mergeCell ref="A263:A267"/>
    <mergeCell ref="B263:B267"/>
    <mergeCell ref="C263:C267"/>
    <mergeCell ref="A212:A216"/>
    <mergeCell ref="B212:B216"/>
    <mergeCell ref="C212:C216"/>
    <mergeCell ref="A404:A408"/>
    <mergeCell ref="B404:B408"/>
    <mergeCell ref="A409:A413"/>
    <mergeCell ref="C97:C101"/>
    <mergeCell ref="A157:A161"/>
    <mergeCell ref="B157:B161"/>
    <mergeCell ref="C157:C161"/>
    <mergeCell ref="A162:A166"/>
    <mergeCell ref="B162:B166"/>
    <mergeCell ref="C162:C166"/>
    <mergeCell ref="A102:A106"/>
    <mergeCell ref="B102:B106"/>
    <mergeCell ref="A107:A111"/>
    <mergeCell ref="B107:B111"/>
    <mergeCell ref="C107:C111"/>
    <mergeCell ref="A127:A131"/>
    <mergeCell ref="A132:A136"/>
    <mergeCell ref="B132:B136"/>
    <mergeCell ref="C132:C136"/>
    <mergeCell ref="A137:A141"/>
    <mergeCell ref="B137:B141"/>
    <mergeCell ref="C137:C141"/>
    <mergeCell ref="A112:A116"/>
    <mergeCell ref="B112:B116"/>
    <mergeCell ref="C112:C116"/>
    <mergeCell ref="A117:A121"/>
    <mergeCell ref="B117:B121"/>
    <mergeCell ref="A37:A41"/>
    <mergeCell ref="B37:B41"/>
    <mergeCell ref="C37:C41"/>
    <mergeCell ref="C47:C51"/>
    <mergeCell ref="B47:B51"/>
    <mergeCell ref="A47:A51"/>
    <mergeCell ref="A42:A46"/>
    <mergeCell ref="A57:A61"/>
    <mergeCell ref="B57:B61"/>
    <mergeCell ref="C57:C61"/>
    <mergeCell ref="A52:A56"/>
    <mergeCell ref="B52:B56"/>
    <mergeCell ref="C52:C56"/>
    <mergeCell ref="B42:B46"/>
    <mergeCell ref="C42:C46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A19:A24"/>
    <mergeCell ref="B19:B24"/>
    <mergeCell ref="C19:C24"/>
    <mergeCell ref="A25:A30"/>
    <mergeCell ref="D5:M5"/>
    <mergeCell ref="D6:K6"/>
    <mergeCell ref="B25:B30"/>
    <mergeCell ref="C25:C30"/>
    <mergeCell ref="A31:A36"/>
    <mergeCell ref="B31:B36"/>
    <mergeCell ref="C31:C36"/>
    <mergeCell ref="F1:M2"/>
    <mergeCell ref="A62:A66"/>
    <mergeCell ref="B62:B66"/>
    <mergeCell ref="C62:C66"/>
    <mergeCell ref="A152:A156"/>
    <mergeCell ref="B152:B156"/>
    <mergeCell ref="C152:C156"/>
    <mergeCell ref="A82:A86"/>
    <mergeCell ref="B82:B86"/>
    <mergeCell ref="C82:C86"/>
    <mergeCell ref="A87:A91"/>
    <mergeCell ref="B87:B91"/>
    <mergeCell ref="C87:C91"/>
    <mergeCell ref="A92:A96"/>
    <mergeCell ref="B92:B96"/>
    <mergeCell ref="C92:C96"/>
    <mergeCell ref="A67:A71"/>
    <mergeCell ref="B67:B71"/>
    <mergeCell ref="C67:C71"/>
    <mergeCell ref="A147:A151"/>
    <mergeCell ref="B147:B151"/>
    <mergeCell ref="C147:C151"/>
    <mergeCell ref="A72:A76"/>
    <mergeCell ref="B72:B76"/>
    <mergeCell ref="C72:C76"/>
    <mergeCell ref="B243:B247"/>
    <mergeCell ref="C243:C247"/>
    <mergeCell ref="A368:A372"/>
    <mergeCell ref="B368:B372"/>
    <mergeCell ref="C368:C372"/>
    <mergeCell ref="A373:A377"/>
    <mergeCell ref="B373:B377"/>
    <mergeCell ref="C373:C377"/>
    <mergeCell ref="C102:C106"/>
    <mergeCell ref="A207:A211"/>
    <mergeCell ref="B207:B211"/>
    <mergeCell ref="C207:C211"/>
    <mergeCell ref="A172:A176"/>
    <mergeCell ref="B172:B176"/>
    <mergeCell ref="C172:C176"/>
    <mergeCell ref="A77:A81"/>
    <mergeCell ref="B77:B81"/>
    <mergeCell ref="C77:C81"/>
    <mergeCell ref="A237:A242"/>
    <mergeCell ref="B237:B242"/>
    <mergeCell ref="C237:C242"/>
    <mergeCell ref="A97:A101"/>
    <mergeCell ref="B97:B101"/>
    <mergeCell ref="B409:B413"/>
    <mergeCell ref="C409:C413"/>
    <mergeCell ref="A389:A393"/>
    <mergeCell ref="B389:B393"/>
    <mergeCell ref="C389:C393"/>
    <mergeCell ref="A394:A398"/>
    <mergeCell ref="B394:B398"/>
    <mergeCell ref="C394:C398"/>
    <mergeCell ref="C404:C408"/>
    <mergeCell ref="A202:A206"/>
    <mergeCell ref="B202:B206"/>
    <mergeCell ref="C202:C206"/>
    <mergeCell ref="A540:A544"/>
    <mergeCell ref="B540:B544"/>
    <mergeCell ref="C540:C544"/>
    <mergeCell ref="A454:A458"/>
    <mergeCell ref="B454:B458"/>
    <mergeCell ref="C454:C458"/>
    <mergeCell ref="A464:A468"/>
    <mergeCell ref="B464:B468"/>
    <mergeCell ref="C464:C468"/>
    <mergeCell ref="A378:A383"/>
    <mergeCell ref="B378:B383"/>
    <mergeCell ref="C378:C383"/>
    <mergeCell ref="A384:A388"/>
    <mergeCell ref="B384:B388"/>
    <mergeCell ref="C384:C388"/>
    <mergeCell ref="A273:A277"/>
    <mergeCell ref="A434:A438"/>
    <mergeCell ref="A399:A403"/>
    <mergeCell ref="B399:B403"/>
    <mergeCell ref="C399:C403"/>
    <mergeCell ref="A419:A423"/>
    <mergeCell ref="A535:A539"/>
    <mergeCell ref="B535:B539"/>
    <mergeCell ref="C535:C539"/>
    <mergeCell ref="A414:A418"/>
    <mergeCell ref="B414:B418"/>
    <mergeCell ref="C414:C418"/>
    <mergeCell ref="B419:B423"/>
    <mergeCell ref="C419:C423"/>
    <mergeCell ref="A424:A428"/>
    <mergeCell ref="B424:B428"/>
    <mergeCell ref="C424:C428"/>
    <mergeCell ref="A429:A433"/>
    <mergeCell ref="B429:B433"/>
    <mergeCell ref="C429:C433"/>
    <mergeCell ref="B434:B438"/>
    <mergeCell ref="C434:C438"/>
    <mergeCell ref="A509:A513"/>
    <mergeCell ref="B509:B513"/>
    <mergeCell ref="C509:C513"/>
    <mergeCell ref="A514:A519"/>
    <mergeCell ref="B514:B519"/>
    <mergeCell ref="C514:C519"/>
    <mergeCell ref="A469:A473"/>
    <mergeCell ref="B469:B473"/>
    <mergeCell ref="A556:A560"/>
    <mergeCell ref="B556:B560"/>
    <mergeCell ref="C556:C560"/>
    <mergeCell ref="A550:A555"/>
    <mergeCell ref="B550:B555"/>
    <mergeCell ref="C550:C555"/>
    <mergeCell ref="A494:A498"/>
    <mergeCell ref="B494:B498"/>
    <mergeCell ref="C494:C498"/>
    <mergeCell ref="A530:A534"/>
    <mergeCell ref="B530:B534"/>
    <mergeCell ref="C530:C534"/>
    <mergeCell ref="A520:A524"/>
    <mergeCell ref="B520:B524"/>
    <mergeCell ref="C520:C524"/>
    <mergeCell ref="A525:A529"/>
    <mergeCell ref="B525:B529"/>
    <mergeCell ref="C525:C529"/>
    <mergeCell ref="A545:A549"/>
    <mergeCell ref="B545:B549"/>
    <mergeCell ref="C545:C549"/>
    <mergeCell ref="A499:A503"/>
    <mergeCell ref="B499:B503"/>
    <mergeCell ref="C499:C503"/>
  </mergeCells>
  <printOptions horizontalCentered="1"/>
  <pageMargins left="0" right="0" top="0" bottom="0" header="0" footer="0"/>
  <pageSetup paperSize="9" scale="87" fitToHeight="0" orientation="landscape" r:id="rId1"/>
  <rowBreaks count="2" manualBreakCount="2">
    <brk id="18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2019-06-21T08:31:00Z</dcterms:modified>
</cp:coreProperties>
</file>