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прилож2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24519"/>
</workbook>
</file>

<file path=xl/calcChain.xml><?xml version="1.0" encoding="utf-8"?>
<calcChain xmlns="http://schemas.openxmlformats.org/spreadsheetml/2006/main">
  <c r="G20" i="4"/>
  <c r="H20"/>
  <c r="I20"/>
  <c r="J20"/>
  <c r="K20"/>
  <c r="F20"/>
  <c r="E32"/>
  <c r="E31"/>
  <c r="G31"/>
  <c r="H31"/>
  <c r="I31"/>
  <c r="J31"/>
  <c r="K31"/>
  <c r="F31"/>
  <c r="K18" l="1"/>
  <c r="J18"/>
  <c r="I18"/>
  <c r="H18"/>
  <c r="G18"/>
  <c r="E18" s="1"/>
  <c r="F18"/>
  <c r="K17"/>
  <c r="J17"/>
  <c r="I17"/>
  <c r="H17"/>
  <c r="E17" s="1"/>
  <c r="G17"/>
  <c r="F17"/>
  <c r="K16"/>
  <c r="J16"/>
  <c r="I16"/>
  <c r="H16"/>
  <c r="G16"/>
  <c r="F16"/>
  <c r="E16" s="1"/>
  <c r="K15"/>
  <c r="J15"/>
  <c r="I15"/>
  <c r="H15"/>
  <c r="G15"/>
  <c r="F15"/>
  <c r="K14"/>
  <c r="K13" s="1"/>
  <c r="E90"/>
  <c r="E89"/>
  <c r="E88"/>
  <c r="E87"/>
  <c r="E86"/>
  <c r="K85"/>
  <c r="J85"/>
  <c r="I85"/>
  <c r="H85"/>
  <c r="G85"/>
  <c r="F85"/>
  <c r="E84"/>
  <c r="E83"/>
  <c r="E82"/>
  <c r="E81"/>
  <c r="E80"/>
  <c r="K79"/>
  <c r="J79"/>
  <c r="I79"/>
  <c r="H79"/>
  <c r="G79"/>
  <c r="E79" s="1"/>
  <c r="F79"/>
  <c r="K78"/>
  <c r="J78"/>
  <c r="I78"/>
  <c r="H78"/>
  <c r="G78"/>
  <c r="F78"/>
  <c r="K77"/>
  <c r="J77"/>
  <c r="I77"/>
  <c r="H77"/>
  <c r="G77"/>
  <c r="F77"/>
  <c r="E77" s="1"/>
  <c r="K76"/>
  <c r="J76"/>
  <c r="I76"/>
  <c r="I73" s="1"/>
  <c r="H76"/>
  <c r="G76"/>
  <c r="F76"/>
  <c r="E76"/>
  <c r="K75"/>
  <c r="J75"/>
  <c r="I75"/>
  <c r="H75"/>
  <c r="G75"/>
  <c r="F75"/>
  <c r="K74"/>
  <c r="J74"/>
  <c r="J73" s="1"/>
  <c r="I74"/>
  <c r="H74"/>
  <c r="G74"/>
  <c r="F74"/>
  <c r="E74" s="1"/>
  <c r="E72"/>
  <c r="E71"/>
  <c r="E70"/>
  <c r="E69"/>
  <c r="E68"/>
  <c r="K67"/>
  <c r="J67"/>
  <c r="I67"/>
  <c r="H67"/>
  <c r="G67"/>
  <c r="F67"/>
  <c r="E66"/>
  <c r="E65"/>
  <c r="E64"/>
  <c r="E63"/>
  <c r="E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E59" s="1"/>
  <c r="K58"/>
  <c r="J58"/>
  <c r="I58"/>
  <c r="H58"/>
  <c r="G58"/>
  <c r="F58"/>
  <c r="E58" s="1"/>
  <c r="K57"/>
  <c r="J57"/>
  <c r="I57"/>
  <c r="H57"/>
  <c r="G57"/>
  <c r="F57"/>
  <c r="K56"/>
  <c r="J56"/>
  <c r="I56"/>
  <c r="H56"/>
  <c r="G56"/>
  <c r="F56"/>
  <c r="K42"/>
  <c r="J42"/>
  <c r="I42"/>
  <c r="H42"/>
  <c r="G42"/>
  <c r="F42"/>
  <c r="K41"/>
  <c r="J41"/>
  <c r="I41"/>
  <c r="H41"/>
  <c r="G41"/>
  <c r="F41"/>
  <c r="K40"/>
  <c r="J40"/>
  <c r="I40"/>
  <c r="H40"/>
  <c r="G40"/>
  <c r="E40" s="1"/>
  <c r="F40"/>
  <c r="K39"/>
  <c r="J39"/>
  <c r="I39"/>
  <c r="I37" s="1"/>
  <c r="H39"/>
  <c r="H37" s="1"/>
  <c r="G39"/>
  <c r="F39"/>
  <c r="E39" s="1"/>
  <c r="K38"/>
  <c r="J38"/>
  <c r="I38"/>
  <c r="H38"/>
  <c r="G38"/>
  <c r="E38" s="1"/>
  <c r="F38"/>
  <c r="E54"/>
  <c r="E53"/>
  <c r="E52"/>
  <c r="E51"/>
  <c r="E50"/>
  <c r="K49"/>
  <c r="J49"/>
  <c r="I49"/>
  <c r="H49"/>
  <c r="G49"/>
  <c r="F49"/>
  <c r="K24"/>
  <c r="J24"/>
  <c r="I24"/>
  <c r="H24"/>
  <c r="G24"/>
  <c r="F24"/>
  <c r="K23"/>
  <c r="J23"/>
  <c r="I23"/>
  <c r="E23" s="1"/>
  <c r="H23"/>
  <c r="G23"/>
  <c r="F23"/>
  <c r="K22"/>
  <c r="J22"/>
  <c r="I22"/>
  <c r="H22"/>
  <c r="G22"/>
  <c r="F22"/>
  <c r="E22" s="1"/>
  <c r="K21"/>
  <c r="J21"/>
  <c r="I21"/>
  <c r="E21" s="1"/>
  <c r="H21"/>
  <c r="G21"/>
  <c r="F21"/>
  <c r="K19"/>
  <c r="J19"/>
  <c r="I14"/>
  <c r="H14"/>
  <c r="H13" s="1"/>
  <c r="G19"/>
  <c r="F19"/>
  <c r="D31" i="1"/>
  <c r="D35"/>
  <c r="D15"/>
  <c r="D21"/>
  <c r="D20"/>
  <c r="E48" i="4"/>
  <c r="E47"/>
  <c r="E46"/>
  <c r="E45"/>
  <c r="E44"/>
  <c r="K43"/>
  <c r="J43"/>
  <c r="I43"/>
  <c r="H43"/>
  <c r="G43"/>
  <c r="F43"/>
  <c r="E42"/>
  <c r="E41"/>
  <c r="K37"/>
  <c r="J37"/>
  <c r="G37"/>
  <c r="F37"/>
  <c r="E30"/>
  <c r="E29"/>
  <c r="E28"/>
  <c r="E27"/>
  <c r="E26"/>
  <c r="K25"/>
  <c r="J25"/>
  <c r="I25"/>
  <c r="H25"/>
  <c r="G25"/>
  <c r="F25"/>
  <c r="E24"/>
  <c r="E15"/>
  <c r="H19"/>
  <c r="J14" l="1"/>
  <c r="J13" s="1"/>
  <c r="E13" s="1"/>
  <c r="E20"/>
  <c r="I13"/>
  <c r="G14"/>
  <c r="G13" s="1"/>
  <c r="F14"/>
  <c r="F13" s="1"/>
  <c r="E75"/>
  <c r="G73"/>
  <c r="K73"/>
  <c r="H73"/>
  <c r="E78"/>
  <c r="F73"/>
  <c r="E85"/>
  <c r="I55"/>
  <c r="H55"/>
  <c r="J55"/>
  <c r="E60"/>
  <c r="E61"/>
  <c r="E57"/>
  <c r="G55"/>
  <c r="K55"/>
  <c r="E56"/>
  <c r="E67"/>
  <c r="F55"/>
  <c r="E49"/>
  <c r="I19"/>
  <c r="E19" s="1"/>
  <c r="E25"/>
  <c r="E37"/>
  <c r="E43"/>
  <c r="E14" l="1"/>
  <c r="E73"/>
  <c r="E55"/>
</calcChain>
</file>

<file path=xl/sharedStrings.xml><?xml version="1.0" encoding="utf-8"?>
<sst xmlns="http://schemas.openxmlformats.org/spreadsheetml/2006/main" count="288" uniqueCount="126">
  <si>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</si>
  <si>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</si>
  <si>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</si>
  <si>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</si>
  <si>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</si>
  <si>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</si>
  <si>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</si>
  <si>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</si>
  <si>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</si>
  <si>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</si>
  <si>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</si>
  <si>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</si>
  <si>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</si>
  <si>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</si>
  <si>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</si>
  <si>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</si>
  <si>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</si>
  <si>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</si>
  <si>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</si>
  <si>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</si>
  <si>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</si>
  <si>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</si>
  <si>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</si>
  <si>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</si>
  <si>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</si>
  <si>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</si>
  <si>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</si>
  <si>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</si>
  <si>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</si>
  <si>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</si>
  <si>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</si>
  <si>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</si>
  <si>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</si>
  <si>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</si>
  <si>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</si>
  <si>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</si>
  <si>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</si>
  <si>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</si>
  <si>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</si>
  <si>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</si>
  <si>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</si>
  <si>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</si>
  <si>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</si>
  <si>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</si>
  <si>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</si>
  <si>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</si>
  <si>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</si>
  <si>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</si>
  <si>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</si>
  <si>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</si>
  <si>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</si>
  <si>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</si>
  <si>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</si>
  <si>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</si>
  <si>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</si>
  <si>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</si>
  <si>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</si>
  <si>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</si>
  <si>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</si>
  <si>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</si>
  <si>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</si>
  <si>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</si>
  <si>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</si>
  <si>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</si>
  <si>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</si>
  <si>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</si>
  <si>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</si>
  <si>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</si>
  <si>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</si>
  <si>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</si>
  <si>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</si>
  <si>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</si>
  <si>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</si>
  <si>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</si>
  <si>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</si>
  <si>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</si>
  <si>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</si>
  <si>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</si>
  <si>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</si>
  <si>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</si>
  <si>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</si>
  <si>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</si>
  <si>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</si>
  <si>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</si>
  <si>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</si>
  <si>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</si>
  <si>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</si>
  <si>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</si>
  <si>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</si>
  <si>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</si>
  <si>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</si>
  <si>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</si>
  <si>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</si>
  <si>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</si>
  <si>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</si>
  <si>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</si>
  <si>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</si>
  <si>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</si>
  <si>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</si>
  <si>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</si>
  <si>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</si>
  <si>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</si>
  <si>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</si>
  <si>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Отдел культуры Администрации МО "Усть-Коксинский район" РА</t>
  </si>
  <si>
    <t>Основное мероприятие</t>
  </si>
  <si>
    <t xml:space="preserve"> Подпрограмма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</si>
  <si>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</si>
  <si>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</si>
  <si>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</si>
  <si>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</si>
  <si>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</si>
  <si>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>Отдел культуры Администрации МО "Усть-Коксинский район" РА , 'МУА МО "Д.Т.и Д."</t>
  </si>
  <si>
    <t>Отдел культуры Администрации МО "Усть-Коксинский район" РА , 'МУ АМО МЦБС</t>
  </si>
  <si>
    <t>Отдел культуры Администрации МО "Усть-Коксинский район" РА ,'МУ АМО МЦБС</t>
  </si>
  <si>
    <t xml:space="preserve">  "Сохранение и развитие культурно- исторического наследия"</t>
  </si>
  <si>
    <t>Отдел культуры Администрации МО "Усть-Коксинский район" РА , "Музей культуры и истории Уймонской долины"</t>
  </si>
  <si>
    <t>Отдел культуры Администрации МО "Усть-Коксинский район" РА, "Музей культуры и истории Уймонской долины"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</si>
  <si>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</si>
  <si>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</si>
  <si>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</si>
  <si>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</si>
  <si>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</si>
  <si>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</si>
  <si>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к муниципальной программе "Развитие культуры МО "Усть-Коксинский район" Республики Алтай</t>
  </si>
  <si>
    <t>Приложение № 4             к муниципальной программе "Развитие культуры МО "Усть-Коксинский район" Республики Алтай</t>
  </si>
  <si>
    <t>Приложение №5  к муниципальной программе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</si>
</sst>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1" fillId="7" borderId="1" xfId="0" applyFont="1" applyFill="1" applyBorder="1"/>
    <xf numFmtId="0" fontId="0" fillId="7" borderId="0" xfId="0" applyFill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justify" vertical="top" wrapText="1"/>
    </xf>
    <xf numFmtId="0" fontId="1" fillId="8" borderId="1" xfId="0" applyFont="1" applyFill="1" applyBorder="1"/>
    <xf numFmtId="0" fontId="0" fillId="8" borderId="0" xfId="0" applyFill="1"/>
    <xf numFmtId="0" fontId="3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>
      <selection activeCell="H9" sqref="H9"/>
    </sheetView>
  </sheetViews>
  <sheetFormatPr defaultColWidth="8.88671875" defaultRowHeight="13.8"/>
  <cols>
    <col min="1" max="1" width="8.109375" style="1" customWidth="1"/>
    <col min="2" max="2" width="21.88671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31.8" customHeight="1">
      <c r="E1" s="80" t="s">
        <v>123</v>
      </c>
      <c r="F1" s="80"/>
      <c r="G1" s="80"/>
      <c r="H1" s="80"/>
      <c r="I1" s="80"/>
      <c r="J1" s="80"/>
      <c r="K1" s="80"/>
    </row>
    <row r="2" spans="1:12" ht="26.4" hidden="1" customHeight="1">
      <c r="E2" s="80"/>
      <c r="F2" s="80"/>
      <c r="G2" s="80"/>
      <c r="H2" s="80"/>
      <c r="I2" s="80"/>
      <c r="J2" s="80"/>
      <c r="K2" s="80"/>
    </row>
    <row r="4" spans="1:12" ht="29.4" customHeight="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2" ht="18" customHeight="1">
      <c r="A5" s="81" t="s">
        <v>8</v>
      </c>
      <c r="B5" s="81"/>
      <c r="C5" s="81"/>
      <c r="D5" s="84" t="s">
        <v>45</v>
      </c>
      <c r="E5" s="84"/>
      <c r="F5" s="84"/>
      <c r="G5" s="84"/>
      <c r="H5" s="84"/>
      <c r="I5" s="84"/>
      <c r="J5" s="84"/>
      <c r="K5" s="84"/>
    </row>
    <row r="6" spans="1:12">
      <c r="A6" s="81" t="s">
        <v>9</v>
      </c>
      <c r="B6" s="81"/>
      <c r="C6" s="81"/>
      <c r="D6" s="85" t="s">
        <v>46</v>
      </c>
      <c r="E6" s="85"/>
      <c r="F6" s="85"/>
      <c r="G6" s="85"/>
      <c r="H6" s="85"/>
      <c r="I6" s="85"/>
      <c r="J6" s="85"/>
      <c r="K6" s="85"/>
    </row>
    <row r="10" spans="1:12">
      <c r="A10" s="82" t="s">
        <v>10</v>
      </c>
      <c r="B10" s="83" t="s">
        <v>1</v>
      </c>
      <c r="C10" s="83" t="s">
        <v>2</v>
      </c>
      <c r="D10" s="82" t="s">
        <v>3</v>
      </c>
      <c r="E10" s="82"/>
      <c r="F10" s="82"/>
      <c r="G10" s="82"/>
      <c r="H10" s="82"/>
      <c r="I10" s="82"/>
      <c r="J10" s="82"/>
      <c r="K10" s="82"/>
      <c r="L10" s="2"/>
    </row>
    <row r="11" spans="1:12" ht="56.4" customHeight="1">
      <c r="A11" s="82"/>
      <c r="B11" s="83"/>
      <c r="C11" s="83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>
      <c r="A12" s="82"/>
      <c r="B12" s="83"/>
      <c r="C12" s="8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>
      <c r="A13" s="86" t="s">
        <v>48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2" ht="109.2">
      <c r="A14" s="5">
        <v>1</v>
      </c>
      <c r="B14" s="29" t="s">
        <v>47</v>
      </c>
      <c r="C14" s="10" t="s">
        <v>50</v>
      </c>
      <c r="D14" s="10">
        <v>90.7</v>
      </c>
      <c r="E14" s="32">
        <v>91</v>
      </c>
      <c r="F14" s="32">
        <v>92</v>
      </c>
      <c r="G14" s="32">
        <v>93</v>
      </c>
      <c r="H14" s="32">
        <v>94</v>
      </c>
      <c r="I14" s="32">
        <v>95</v>
      </c>
      <c r="J14" s="32">
        <v>97</v>
      </c>
      <c r="K14" s="32">
        <v>100</v>
      </c>
    </row>
    <row r="15" spans="1:12" ht="138.6" customHeight="1">
      <c r="A15" s="9">
        <v>2</v>
      </c>
      <c r="B15" s="29" t="s">
        <v>49</v>
      </c>
      <c r="C15" s="10" t="s">
        <v>50</v>
      </c>
      <c r="D15" s="32">
        <f>(176+960)/16317*100</f>
        <v>6.9620641049212475</v>
      </c>
      <c r="E15" s="32">
        <v>7</v>
      </c>
      <c r="F15" s="32">
        <v>7</v>
      </c>
      <c r="G15" s="32">
        <v>7.1</v>
      </c>
      <c r="H15" s="32">
        <v>7.2</v>
      </c>
      <c r="I15" s="32">
        <v>7.3</v>
      </c>
      <c r="J15" s="32">
        <v>7.4</v>
      </c>
      <c r="K15" s="32">
        <v>7.5</v>
      </c>
    </row>
    <row r="16" spans="1:12" ht="154.19999999999999" customHeight="1">
      <c r="A16" s="9">
        <v>3</v>
      </c>
      <c r="B16" s="30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">
      <c r="A17" s="9">
        <v>4</v>
      </c>
      <c r="B17" s="30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2">
      <c r="A18" s="5">
        <v>5</v>
      </c>
      <c r="B18" s="30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>
      <c r="A19" s="75" t="s">
        <v>61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24.8">
      <c r="A20" s="6" t="s">
        <v>12</v>
      </c>
      <c r="B20" s="30" t="s">
        <v>53</v>
      </c>
      <c r="C20" s="10" t="s">
        <v>50</v>
      </c>
      <c r="D20" s="32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3.6">
      <c r="A21" s="6" t="s">
        <v>11</v>
      </c>
      <c r="B21" s="30" t="s">
        <v>54</v>
      </c>
      <c r="C21" s="10" t="s">
        <v>50</v>
      </c>
      <c r="D21" s="32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09.2">
      <c r="A22" s="6" t="s">
        <v>55</v>
      </c>
      <c r="B22" s="30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6.8">
      <c r="A23" s="6" t="s">
        <v>56</v>
      </c>
      <c r="B23" s="33" t="s">
        <v>59</v>
      </c>
      <c r="C23" s="65" t="s">
        <v>52</v>
      </c>
      <c r="D23" s="65">
        <v>0</v>
      </c>
      <c r="E23" s="65">
        <v>1600</v>
      </c>
      <c r="F23" s="65">
        <v>1650</v>
      </c>
      <c r="G23" s="65">
        <v>1650</v>
      </c>
      <c r="H23" s="65">
        <v>1700</v>
      </c>
      <c r="I23" s="65">
        <v>1750</v>
      </c>
      <c r="J23" s="65">
        <v>1800</v>
      </c>
      <c r="K23" s="65">
        <v>1900</v>
      </c>
    </row>
    <row r="24" spans="1:11">
      <c r="A24" s="79" t="s">
        <v>60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62.4">
      <c r="A25" s="31" t="s">
        <v>13</v>
      </c>
      <c r="B25" s="30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2">
      <c r="A26" s="31" t="s">
        <v>14</v>
      </c>
      <c r="B26" s="30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>
      <c r="A27" s="79" t="s">
        <v>63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202.8">
      <c r="A28" s="31" t="s">
        <v>62</v>
      </c>
      <c r="B28" s="33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>
      <c r="A29" s="75" t="s">
        <v>69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ht="78">
      <c r="A30" s="6" t="s">
        <v>72</v>
      </c>
      <c r="B30" s="29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6.8">
      <c r="A31" s="6" t="s">
        <v>73</v>
      </c>
      <c r="B31" s="29" t="s">
        <v>74</v>
      </c>
      <c r="C31" s="10" t="s">
        <v>52</v>
      </c>
      <c r="D31" s="32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>
      <c r="A32" s="79" t="s">
        <v>75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31.2">
      <c r="A33" s="31" t="s">
        <v>13</v>
      </c>
      <c r="B33" s="30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>
      <c r="A34" s="79" t="s">
        <v>76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71.6">
      <c r="A35" s="31" t="s">
        <v>62</v>
      </c>
      <c r="B35" s="33" t="s">
        <v>77</v>
      </c>
      <c r="C35" s="10" t="s">
        <v>50</v>
      </c>
      <c r="D35" s="32">
        <f>8/19*100</f>
        <v>42.105263157894733</v>
      </c>
      <c r="E35" s="32">
        <v>42</v>
      </c>
      <c r="F35" s="32">
        <v>30</v>
      </c>
      <c r="G35" s="32">
        <v>30</v>
      </c>
      <c r="H35" s="32">
        <v>30</v>
      </c>
      <c r="I35" s="32">
        <v>30</v>
      </c>
      <c r="J35" s="32">
        <v>30</v>
      </c>
      <c r="K35" s="32">
        <v>25</v>
      </c>
    </row>
    <row r="36" spans="1:11">
      <c r="A36" s="75" t="s">
        <v>78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31.2">
      <c r="A37" s="6" t="s">
        <v>72</v>
      </c>
      <c r="B37" s="30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>
      <c r="A38" s="79" t="s">
        <v>79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31.2">
      <c r="A39" s="31" t="s">
        <v>13</v>
      </c>
      <c r="B39" s="30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>
      <c r="A40" s="79" t="s">
        <v>80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56">
      <c r="A41" s="31" t="s">
        <v>62</v>
      </c>
      <c r="B41" s="33" t="s">
        <v>81</v>
      </c>
      <c r="C41" s="10" t="s">
        <v>50</v>
      </c>
      <c r="D41" s="32">
        <v>100</v>
      </c>
      <c r="E41" s="32">
        <v>100</v>
      </c>
      <c r="F41" s="32">
        <v>50</v>
      </c>
      <c r="G41" s="32">
        <v>50</v>
      </c>
      <c r="H41" s="32">
        <v>50</v>
      </c>
      <c r="I41" s="32">
        <v>50</v>
      </c>
      <c r="J41" s="32">
        <v>50</v>
      </c>
      <c r="K41" s="32">
        <v>0</v>
      </c>
    </row>
    <row r="42" spans="1:11">
      <c r="A42" s="75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62.4">
      <c r="A43" s="6" t="s">
        <v>72</v>
      </c>
      <c r="B43" s="30" t="s">
        <v>85</v>
      </c>
      <c r="C43" s="10" t="s">
        <v>50</v>
      </c>
      <c r="D43" s="32">
        <v>100</v>
      </c>
      <c r="E43" s="32">
        <v>100</v>
      </c>
      <c r="F43" s="32">
        <v>100</v>
      </c>
      <c r="G43" s="32">
        <v>100</v>
      </c>
      <c r="H43" s="32">
        <v>100</v>
      </c>
      <c r="I43" s="32">
        <v>100</v>
      </c>
      <c r="J43" s="32">
        <v>100</v>
      </c>
      <c r="K43" s="32">
        <v>100</v>
      </c>
    </row>
    <row r="44" spans="1:11" ht="41.25" customHeight="1">
      <c r="A44" s="76" t="s">
        <v>119</v>
      </c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1" ht="117" customHeight="1">
      <c r="A45" s="31" t="s">
        <v>13</v>
      </c>
      <c r="B45" s="30" t="s">
        <v>86</v>
      </c>
      <c r="C45" s="10" t="s">
        <v>50</v>
      </c>
      <c r="D45" s="32">
        <v>100</v>
      </c>
      <c r="E45" s="32">
        <v>100</v>
      </c>
      <c r="F45" s="32">
        <v>100</v>
      </c>
      <c r="G45" s="32">
        <v>100</v>
      </c>
      <c r="H45" s="32">
        <v>100</v>
      </c>
      <c r="I45" s="32">
        <v>100</v>
      </c>
      <c r="J45" s="32">
        <v>100</v>
      </c>
      <c r="K45" s="32">
        <v>100</v>
      </c>
    </row>
    <row r="46" spans="1:11" ht="27" customHeight="1">
      <c r="A46" s="74" t="s">
        <v>118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t="93.6">
      <c r="A47" s="68" t="s">
        <v>62</v>
      </c>
      <c r="B47" s="30" t="s">
        <v>91</v>
      </c>
      <c r="C47" s="66" t="s">
        <v>50</v>
      </c>
      <c r="D47" s="32">
        <v>100</v>
      </c>
      <c r="E47" s="32">
        <v>100</v>
      </c>
      <c r="F47" s="32">
        <v>100</v>
      </c>
      <c r="G47" s="32">
        <v>100</v>
      </c>
      <c r="H47" s="32">
        <v>100</v>
      </c>
      <c r="I47" s="32">
        <v>100</v>
      </c>
      <c r="J47" s="32">
        <v>100</v>
      </c>
      <c r="K47" s="32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>
      <selection activeCell="D4" sqref="D4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>
      <c r="C1" s="119" t="s">
        <v>124</v>
      </c>
      <c r="D1" s="119"/>
      <c r="E1" s="119"/>
      <c r="F1" s="119"/>
      <c r="G1" s="7"/>
      <c r="H1" s="7"/>
      <c r="I1" s="7"/>
      <c r="J1" s="7"/>
    </row>
    <row r="2" spans="1:10">
      <c r="C2" s="118"/>
      <c r="D2" s="118"/>
      <c r="E2" s="118"/>
      <c r="F2" s="118"/>
      <c r="G2" s="7"/>
      <c r="H2" s="7"/>
      <c r="I2" s="7"/>
      <c r="J2" s="7"/>
    </row>
    <row r="3" spans="1:10" ht="15" customHeight="1">
      <c r="C3" s="118"/>
      <c r="D3" s="118"/>
      <c r="E3" s="118"/>
      <c r="F3" s="118"/>
      <c r="G3" s="7"/>
      <c r="H3" s="7"/>
      <c r="I3" s="7"/>
      <c r="J3" s="7"/>
    </row>
    <row r="4" spans="1:10" ht="35.25" customHeight="1">
      <c r="C4" s="118"/>
      <c r="D4" s="118"/>
      <c r="E4" s="118"/>
      <c r="F4" s="118"/>
      <c r="G4" s="7"/>
      <c r="H4" s="7"/>
      <c r="I4" s="7"/>
      <c r="J4" s="7"/>
    </row>
    <row r="6" spans="1:10" ht="39.6" customHeight="1">
      <c r="A6" s="105" t="s">
        <v>15</v>
      </c>
      <c r="B6" s="105"/>
      <c r="C6" s="105"/>
      <c r="D6" s="105"/>
      <c r="E6" s="105"/>
      <c r="F6" s="105"/>
      <c r="G6" s="2"/>
      <c r="H6" s="2"/>
      <c r="I6" s="2"/>
      <c r="J6" s="2"/>
    </row>
    <row r="7" spans="1:10">
      <c r="A7" s="106" t="s">
        <v>8</v>
      </c>
      <c r="B7" s="106"/>
      <c r="C7" s="107" t="s">
        <v>45</v>
      </c>
      <c r="D7" s="107"/>
      <c r="E7" s="107"/>
      <c r="F7" s="107"/>
    </row>
    <row r="8" spans="1:10">
      <c r="A8" s="106" t="s">
        <v>9</v>
      </c>
      <c r="B8" s="106"/>
      <c r="C8" s="108" t="s">
        <v>87</v>
      </c>
      <c r="D8" s="108"/>
      <c r="E8" s="108"/>
      <c r="F8" s="108"/>
    </row>
    <row r="10" spans="1:10" ht="42" customHeight="1">
      <c r="A10" s="91" t="s">
        <v>16</v>
      </c>
      <c r="B10" s="91" t="s">
        <v>17</v>
      </c>
      <c r="C10" s="91" t="s">
        <v>18</v>
      </c>
      <c r="D10" s="91" t="s">
        <v>19</v>
      </c>
      <c r="E10" s="91" t="s">
        <v>20</v>
      </c>
      <c r="F10" s="91" t="s">
        <v>21</v>
      </c>
    </row>
    <row r="11" spans="1:10" ht="39.6" customHeight="1">
      <c r="A11" s="92"/>
      <c r="B11" s="92"/>
      <c r="C11" s="92"/>
      <c r="D11" s="92"/>
      <c r="E11" s="92"/>
      <c r="F11" s="92"/>
    </row>
    <row r="12" spans="1:10" ht="22.2" hidden="1" customHeight="1">
      <c r="A12" s="93"/>
      <c r="B12" s="93"/>
      <c r="C12" s="93"/>
      <c r="D12" s="93"/>
      <c r="E12" s="93"/>
      <c r="F12" s="93"/>
    </row>
    <row r="13" spans="1:10" ht="30.6" customHeight="1">
      <c r="A13" s="76" t="s">
        <v>84</v>
      </c>
      <c r="B13" s="77"/>
      <c r="C13" s="77"/>
      <c r="D13" s="77"/>
      <c r="E13" s="77"/>
      <c r="F13" s="78"/>
    </row>
    <row r="14" spans="1:10" ht="129.75" customHeight="1">
      <c r="A14" s="99" t="s">
        <v>23</v>
      </c>
      <c r="B14" s="100" t="s">
        <v>120</v>
      </c>
      <c r="C14" s="97" t="s">
        <v>90</v>
      </c>
      <c r="D14" s="88" t="s">
        <v>89</v>
      </c>
      <c r="E14" s="91" t="s">
        <v>86</v>
      </c>
      <c r="F14" s="91" t="s">
        <v>85</v>
      </c>
    </row>
    <row r="15" spans="1:10" ht="63.6" customHeight="1">
      <c r="A15" s="99"/>
      <c r="B15" s="100"/>
      <c r="C15" s="98"/>
      <c r="D15" s="89"/>
      <c r="E15" s="93"/>
      <c r="F15" s="92"/>
    </row>
    <row r="16" spans="1:10" ht="161.25" customHeight="1">
      <c r="A16" s="68" t="s">
        <v>24</v>
      </c>
      <c r="B16" s="69" t="s">
        <v>121</v>
      </c>
      <c r="C16" s="67" t="s">
        <v>122</v>
      </c>
      <c r="D16" s="90"/>
      <c r="E16" s="70" t="s">
        <v>91</v>
      </c>
      <c r="F16" s="93"/>
    </row>
    <row r="17" spans="1:6">
      <c r="A17" s="94" t="s">
        <v>92</v>
      </c>
      <c r="B17" s="94"/>
      <c r="C17" s="94"/>
      <c r="D17" s="94"/>
      <c r="E17" s="94"/>
      <c r="F17" s="94"/>
    </row>
    <row r="18" spans="1:6" ht="78" customHeight="1">
      <c r="A18" s="101" t="s">
        <v>12</v>
      </c>
      <c r="B18" s="103" t="s">
        <v>93</v>
      </c>
      <c r="C18" s="88" t="s">
        <v>95</v>
      </c>
      <c r="D18" s="82" t="s">
        <v>89</v>
      </c>
      <c r="E18" s="34" t="s">
        <v>58</v>
      </c>
      <c r="F18" s="95" t="s">
        <v>53</v>
      </c>
    </row>
    <row r="19" spans="1:6" ht="55.95" customHeight="1">
      <c r="A19" s="102"/>
      <c r="B19" s="104"/>
      <c r="C19" s="89"/>
      <c r="D19" s="82"/>
      <c r="E19" s="34" t="s">
        <v>57</v>
      </c>
      <c r="F19" s="96"/>
    </row>
    <row r="20" spans="1:6" ht="221.4">
      <c r="A20" s="8" t="s">
        <v>11</v>
      </c>
      <c r="B20" s="29" t="s">
        <v>94</v>
      </c>
      <c r="C20" s="90"/>
      <c r="D20" s="82"/>
      <c r="E20" s="34" t="s">
        <v>68</v>
      </c>
      <c r="F20" s="11" t="s">
        <v>66</v>
      </c>
    </row>
    <row r="21" spans="1:6">
      <c r="A21" s="94" t="s">
        <v>69</v>
      </c>
      <c r="B21" s="94"/>
      <c r="C21" s="94"/>
      <c r="D21" s="94"/>
      <c r="E21" s="94"/>
      <c r="F21" s="94"/>
    </row>
    <row r="22" spans="1:6" ht="93.6" customHeight="1">
      <c r="A22" s="8" t="s">
        <v>25</v>
      </c>
      <c r="B22" s="29" t="s">
        <v>96</v>
      </c>
      <c r="C22" s="88" t="s">
        <v>97</v>
      </c>
      <c r="D22" s="88" t="s">
        <v>89</v>
      </c>
      <c r="E22" s="29" t="s">
        <v>71</v>
      </c>
      <c r="F22" s="97" t="s">
        <v>70</v>
      </c>
    </row>
    <row r="23" spans="1:6" ht="218.4">
      <c r="A23" s="8" t="s">
        <v>26</v>
      </c>
      <c r="B23" s="35" t="s">
        <v>98</v>
      </c>
      <c r="C23" s="90"/>
      <c r="D23" s="90"/>
      <c r="E23" s="29" t="s">
        <v>77</v>
      </c>
      <c r="F23" s="98"/>
    </row>
    <row r="24" spans="1:6">
      <c r="A24" s="94" t="s">
        <v>99</v>
      </c>
      <c r="B24" s="94"/>
      <c r="C24" s="94"/>
      <c r="D24" s="94"/>
      <c r="E24" s="94"/>
      <c r="F24" s="94"/>
    </row>
    <row r="25" spans="1:6" ht="62.4">
      <c r="A25" s="8" t="s">
        <v>23</v>
      </c>
      <c r="B25" s="29" t="s">
        <v>100</v>
      </c>
      <c r="C25" s="91" t="s">
        <v>102</v>
      </c>
      <c r="D25" s="88" t="s">
        <v>89</v>
      </c>
      <c r="E25" s="29" t="s">
        <v>83</v>
      </c>
      <c r="F25" s="91" t="s">
        <v>82</v>
      </c>
    </row>
    <row r="26" spans="1:6" ht="202.8">
      <c r="A26" s="8" t="s">
        <v>24</v>
      </c>
      <c r="B26" s="29" t="s">
        <v>101</v>
      </c>
      <c r="C26" s="93"/>
      <c r="D26" s="90"/>
      <c r="E26" s="29" t="s">
        <v>81</v>
      </c>
      <c r="F26" s="93"/>
    </row>
  </sheetData>
  <mergeCells count="33"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:F1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SheetLayoutView="100" workbookViewId="0">
      <selection activeCell="E16" sqref="E16"/>
    </sheetView>
  </sheetViews>
  <sheetFormatPr defaultRowHeight="14.4"/>
  <cols>
    <col min="1" max="1" width="17.88671875" customWidth="1"/>
    <col min="2" max="2" width="22.5546875" customWidth="1"/>
    <col min="3" max="3" width="16.33203125" customWidth="1"/>
    <col min="4" max="4" width="19.5546875" customWidth="1"/>
    <col min="5" max="5" width="11.33203125" customWidth="1"/>
    <col min="6" max="6" width="12.88671875" customWidth="1"/>
    <col min="7" max="7" width="13.88671875" customWidth="1"/>
    <col min="8" max="8" width="11.88671875" customWidth="1"/>
    <col min="9" max="9" width="11.33203125" customWidth="1"/>
    <col min="10" max="10" width="12.109375" customWidth="1"/>
    <col min="11" max="11" width="12.33203125" customWidth="1"/>
  </cols>
  <sheetData>
    <row r="1" spans="1:11" ht="14.4" customHeight="1">
      <c r="F1" s="120" t="s">
        <v>125</v>
      </c>
      <c r="G1" s="120"/>
      <c r="H1" s="120"/>
      <c r="I1" s="120"/>
      <c r="J1" s="120"/>
      <c r="K1" s="120"/>
    </row>
    <row r="2" spans="1:11" ht="22.8" customHeight="1">
      <c r="F2" s="120"/>
      <c r="G2" s="120"/>
      <c r="H2" s="120"/>
      <c r="I2" s="120"/>
      <c r="J2" s="120"/>
      <c r="K2" s="120"/>
    </row>
    <row r="4" spans="1:11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>
      <c r="A5" s="81" t="s">
        <v>8</v>
      </c>
      <c r="B5" s="81"/>
      <c r="C5" s="81"/>
      <c r="D5" s="84" t="s">
        <v>117</v>
      </c>
      <c r="E5" s="84"/>
      <c r="F5" s="84"/>
      <c r="G5" s="84"/>
      <c r="H5" s="84"/>
      <c r="I5" s="84"/>
      <c r="J5" s="84"/>
      <c r="K5" s="84"/>
    </row>
    <row r="6" spans="1:11">
      <c r="A6" s="81" t="s">
        <v>9</v>
      </c>
      <c r="B6" s="81"/>
      <c r="C6" s="81"/>
      <c r="D6" s="85" t="s">
        <v>87</v>
      </c>
      <c r="E6" s="85"/>
      <c r="F6" s="85"/>
      <c r="G6" s="85"/>
      <c r="H6" s="85"/>
      <c r="I6" s="85"/>
      <c r="J6" s="85"/>
      <c r="K6" s="85"/>
    </row>
    <row r="11" spans="1:11" ht="15.6">
      <c r="A11" s="112" t="s">
        <v>27</v>
      </c>
      <c r="B11" s="100" t="s">
        <v>28</v>
      </c>
      <c r="C11" s="100" t="s">
        <v>29</v>
      </c>
      <c r="D11" s="100" t="s">
        <v>30</v>
      </c>
      <c r="E11" s="12"/>
      <c r="F11" s="111" t="s">
        <v>31</v>
      </c>
      <c r="G11" s="111"/>
      <c r="H11" s="111"/>
      <c r="I11" s="111"/>
      <c r="J11" s="111"/>
      <c r="K11" s="111"/>
    </row>
    <row r="12" spans="1:11" ht="15.6">
      <c r="A12" s="113"/>
      <c r="B12" s="97"/>
      <c r="C12" s="97"/>
      <c r="D12" s="97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6">
      <c r="A13" s="114" t="s">
        <v>7</v>
      </c>
      <c r="B13" s="114"/>
      <c r="C13" s="114"/>
      <c r="D13" s="15" t="s">
        <v>44</v>
      </c>
      <c r="E13" s="18">
        <f>F13+G13+H13+I13+J13+K13</f>
        <v>421788.8</v>
      </c>
      <c r="F13" s="16">
        <f>F14+F15+F16+F17+F18</f>
        <v>70864.800000000003</v>
      </c>
      <c r="G13" s="16">
        <f t="shared" ref="G13:K13" si="0">G14+G15+G16+G17+G18</f>
        <v>71864.800000000003</v>
      </c>
      <c r="H13" s="16">
        <f t="shared" si="0"/>
        <v>69864.800000000003</v>
      </c>
      <c r="I13" s="16">
        <f t="shared" si="0"/>
        <v>70064.800000000003</v>
      </c>
      <c r="J13" s="16">
        <f t="shared" si="0"/>
        <v>70064.800000000003</v>
      </c>
      <c r="K13" s="16">
        <f t="shared" si="0"/>
        <v>69064.800000000003</v>
      </c>
    </row>
    <row r="14" spans="1:11" ht="46.8">
      <c r="A14" s="114"/>
      <c r="B14" s="114"/>
      <c r="C14" s="114"/>
      <c r="D14" s="17" t="s">
        <v>39</v>
      </c>
      <c r="E14" s="57">
        <f t="shared" ref="E14:E18" si="1">F14+G14+H14+I14+J14+K14</f>
        <v>348309.8</v>
      </c>
      <c r="F14" s="58">
        <f>F20+F38+F56+F74</f>
        <v>58618.3</v>
      </c>
      <c r="G14" s="58">
        <f t="shared" ref="G14:K14" si="2">G20+G38+G56+G74</f>
        <v>59618.3</v>
      </c>
      <c r="H14" s="58">
        <f t="shared" si="2"/>
        <v>57618.3</v>
      </c>
      <c r="I14" s="58">
        <f t="shared" si="2"/>
        <v>57818.3</v>
      </c>
      <c r="J14" s="58">
        <f t="shared" si="2"/>
        <v>57818.3</v>
      </c>
      <c r="K14" s="58">
        <f t="shared" si="2"/>
        <v>56818.3</v>
      </c>
    </row>
    <row r="15" spans="1:11" ht="70.5" customHeight="1">
      <c r="A15" s="114"/>
      <c r="B15" s="114"/>
      <c r="C15" s="114"/>
      <c r="D15" s="17" t="s">
        <v>40</v>
      </c>
      <c r="E15" s="59">
        <f t="shared" si="1"/>
        <v>47400</v>
      </c>
      <c r="F15" s="58">
        <f t="shared" ref="F15:K15" si="3">F21+F39+F57+F75</f>
        <v>7900</v>
      </c>
      <c r="G15" s="58">
        <f t="shared" si="3"/>
        <v>7900</v>
      </c>
      <c r="H15" s="58">
        <f t="shared" si="3"/>
        <v>7900</v>
      </c>
      <c r="I15" s="58">
        <f t="shared" si="3"/>
        <v>7900</v>
      </c>
      <c r="J15" s="58">
        <f t="shared" si="3"/>
        <v>7900</v>
      </c>
      <c r="K15" s="58">
        <f t="shared" si="3"/>
        <v>7900</v>
      </c>
    </row>
    <row r="16" spans="1:11" ht="62.4">
      <c r="A16" s="114"/>
      <c r="B16" s="114"/>
      <c r="C16" s="114"/>
      <c r="D16" s="17" t="s">
        <v>41</v>
      </c>
      <c r="E16" s="59">
        <f t="shared" si="1"/>
        <v>15039</v>
      </c>
      <c r="F16" s="58">
        <f t="shared" ref="F16:K16" si="4">F22+F40+F58+F76</f>
        <v>2506.5</v>
      </c>
      <c r="G16" s="58">
        <f t="shared" si="4"/>
        <v>2506.5</v>
      </c>
      <c r="H16" s="58">
        <f t="shared" si="4"/>
        <v>2506.5</v>
      </c>
      <c r="I16" s="58">
        <f t="shared" si="4"/>
        <v>2506.5</v>
      </c>
      <c r="J16" s="58">
        <f t="shared" si="4"/>
        <v>2506.5</v>
      </c>
      <c r="K16" s="58">
        <f t="shared" si="4"/>
        <v>2506.5</v>
      </c>
    </row>
    <row r="17" spans="1:11" ht="64.5" customHeight="1">
      <c r="A17" s="114"/>
      <c r="B17" s="114"/>
      <c r="C17" s="114"/>
      <c r="D17" s="17" t="s">
        <v>42</v>
      </c>
      <c r="E17" s="59">
        <f t="shared" si="1"/>
        <v>0</v>
      </c>
      <c r="F17" s="58">
        <f t="shared" ref="F17:K17" si="5">F23+F41+F59+F77</f>
        <v>0</v>
      </c>
      <c r="G17" s="58">
        <f t="shared" si="5"/>
        <v>0</v>
      </c>
      <c r="H17" s="58">
        <f t="shared" si="5"/>
        <v>0</v>
      </c>
      <c r="I17" s="58">
        <f t="shared" si="5"/>
        <v>0</v>
      </c>
      <c r="J17" s="58">
        <f t="shared" si="5"/>
        <v>0</v>
      </c>
      <c r="K17" s="58">
        <f t="shared" si="5"/>
        <v>0</v>
      </c>
    </row>
    <row r="18" spans="1:11" ht="31.2">
      <c r="A18" s="114"/>
      <c r="B18" s="114"/>
      <c r="C18" s="114"/>
      <c r="D18" s="17" t="s">
        <v>43</v>
      </c>
      <c r="E18" s="59">
        <f t="shared" si="1"/>
        <v>11040</v>
      </c>
      <c r="F18" s="58">
        <f t="shared" ref="F18:K18" si="6">F24+F42+F60+F78</f>
        <v>1840</v>
      </c>
      <c r="G18" s="58">
        <f t="shared" si="6"/>
        <v>1840</v>
      </c>
      <c r="H18" s="58">
        <f t="shared" si="6"/>
        <v>1840</v>
      </c>
      <c r="I18" s="58">
        <f t="shared" si="6"/>
        <v>1840</v>
      </c>
      <c r="J18" s="58">
        <f t="shared" si="6"/>
        <v>1840</v>
      </c>
      <c r="K18" s="58">
        <f t="shared" si="6"/>
        <v>1840</v>
      </c>
    </row>
    <row r="19" spans="1:11" ht="15.6">
      <c r="A19" s="115" t="s">
        <v>22</v>
      </c>
      <c r="B19" s="100" t="s">
        <v>88</v>
      </c>
      <c r="C19" s="100" t="s">
        <v>103</v>
      </c>
      <c r="D19" s="19" t="s">
        <v>44</v>
      </c>
      <c r="E19" s="60">
        <f>F19+G19+H19+I19+J19+K19</f>
        <v>44400</v>
      </c>
      <c r="F19" s="20">
        <f>F20+F21+F22+F23+F24</f>
        <v>7300</v>
      </c>
      <c r="G19" s="20">
        <f t="shared" ref="G19" si="7">G20+G21+G22+G23+G24</f>
        <v>7300</v>
      </c>
      <c r="H19" s="20">
        <f t="shared" ref="H19" si="8">H20+H21+H22+H23+H24</f>
        <v>7300</v>
      </c>
      <c r="I19" s="20">
        <f t="shared" ref="I19" si="9">I20+I21+I22+I23+I24</f>
        <v>7500</v>
      </c>
      <c r="J19" s="20">
        <f t="shared" ref="J19" si="10">J20+J21+J22+J23+J24</f>
        <v>7500</v>
      </c>
      <c r="K19" s="20">
        <f t="shared" ref="K19" si="11">K20+K21+K22+K23+K24</f>
        <v>7500</v>
      </c>
    </row>
    <row r="20" spans="1:11" ht="57" customHeight="1">
      <c r="A20" s="115"/>
      <c r="B20" s="100"/>
      <c r="C20" s="100"/>
      <c r="D20" s="21" t="s">
        <v>39</v>
      </c>
      <c r="E20" s="61">
        <f t="shared" ref="E20:E24" si="12">F20+G20+H20+I20+J20+K20</f>
        <v>44400</v>
      </c>
      <c r="F20" s="42">
        <f>F26+F32</f>
        <v>7300</v>
      </c>
      <c r="G20" s="42">
        <f t="shared" ref="G20:K20" si="13">G26+G32</f>
        <v>7300</v>
      </c>
      <c r="H20" s="42">
        <f t="shared" si="13"/>
        <v>7300</v>
      </c>
      <c r="I20" s="42">
        <f t="shared" si="13"/>
        <v>7500</v>
      </c>
      <c r="J20" s="42">
        <f t="shared" si="13"/>
        <v>7500</v>
      </c>
      <c r="K20" s="42">
        <f t="shared" si="13"/>
        <v>7500</v>
      </c>
    </row>
    <row r="21" spans="1:11" ht="74.25" customHeight="1">
      <c r="A21" s="115"/>
      <c r="B21" s="100"/>
      <c r="C21" s="100"/>
      <c r="D21" s="21" t="s">
        <v>40</v>
      </c>
      <c r="E21" s="61">
        <f t="shared" si="12"/>
        <v>0</v>
      </c>
      <c r="F21" s="42">
        <f t="shared" ref="F21:K21" si="14">F27</f>
        <v>0</v>
      </c>
      <c r="G21" s="42">
        <f t="shared" si="14"/>
        <v>0</v>
      </c>
      <c r="H21" s="42">
        <f t="shared" si="14"/>
        <v>0</v>
      </c>
      <c r="I21" s="42">
        <f t="shared" si="14"/>
        <v>0</v>
      </c>
      <c r="J21" s="42">
        <f t="shared" si="14"/>
        <v>0</v>
      </c>
      <c r="K21" s="42">
        <f t="shared" si="14"/>
        <v>0</v>
      </c>
    </row>
    <row r="22" spans="1:11" ht="62.4">
      <c r="A22" s="115"/>
      <c r="B22" s="100"/>
      <c r="C22" s="100"/>
      <c r="D22" s="21" t="s">
        <v>41</v>
      </c>
      <c r="E22" s="61">
        <f t="shared" si="12"/>
        <v>0</v>
      </c>
      <c r="F22" s="42">
        <f t="shared" ref="F22:K22" si="15">F28</f>
        <v>0</v>
      </c>
      <c r="G22" s="42">
        <f t="shared" si="15"/>
        <v>0</v>
      </c>
      <c r="H22" s="42">
        <f t="shared" si="15"/>
        <v>0</v>
      </c>
      <c r="I22" s="42">
        <f t="shared" si="15"/>
        <v>0</v>
      </c>
      <c r="J22" s="42">
        <f t="shared" si="15"/>
        <v>0</v>
      </c>
      <c r="K22" s="42">
        <f t="shared" si="15"/>
        <v>0</v>
      </c>
    </row>
    <row r="23" spans="1:11" ht="66.75" customHeight="1">
      <c r="A23" s="115"/>
      <c r="B23" s="100"/>
      <c r="C23" s="100"/>
      <c r="D23" s="21" t="s">
        <v>42</v>
      </c>
      <c r="E23" s="61">
        <f t="shared" si="12"/>
        <v>0</v>
      </c>
      <c r="F23" s="42">
        <f t="shared" ref="F23:K23" si="16">F29</f>
        <v>0</v>
      </c>
      <c r="G23" s="42">
        <f t="shared" si="16"/>
        <v>0</v>
      </c>
      <c r="H23" s="42">
        <f t="shared" si="16"/>
        <v>0</v>
      </c>
      <c r="I23" s="42">
        <f t="shared" si="16"/>
        <v>0</v>
      </c>
      <c r="J23" s="42">
        <f t="shared" si="16"/>
        <v>0</v>
      </c>
      <c r="K23" s="42">
        <f t="shared" si="16"/>
        <v>0</v>
      </c>
    </row>
    <row r="24" spans="1:11" ht="31.2">
      <c r="A24" s="115"/>
      <c r="B24" s="100"/>
      <c r="C24" s="100"/>
      <c r="D24" s="21" t="s">
        <v>43</v>
      </c>
      <c r="E24" s="61">
        <f t="shared" si="12"/>
        <v>0</v>
      </c>
      <c r="F24" s="42">
        <f t="shared" ref="F24:K24" si="17">F30</f>
        <v>0</v>
      </c>
      <c r="G24" s="42">
        <f t="shared" si="17"/>
        <v>0</v>
      </c>
      <c r="H24" s="42">
        <f t="shared" si="17"/>
        <v>0</v>
      </c>
      <c r="I24" s="42">
        <f t="shared" si="17"/>
        <v>0</v>
      </c>
      <c r="J24" s="42">
        <f t="shared" si="17"/>
        <v>0</v>
      </c>
      <c r="K24" s="42">
        <f t="shared" si="17"/>
        <v>0</v>
      </c>
    </row>
    <row r="25" spans="1:11" ht="15.75" customHeight="1">
      <c r="A25" s="100" t="s">
        <v>104</v>
      </c>
      <c r="B25" s="97" t="s">
        <v>120</v>
      </c>
      <c r="C25" s="100" t="s">
        <v>103</v>
      </c>
      <c r="D25" s="22" t="s">
        <v>44</v>
      </c>
      <c r="E25" s="38">
        <f>F25+G25+H25+I25+J25+K25</f>
        <v>6000</v>
      </c>
      <c r="F25" s="39">
        <f>F26+F27+F28+F29+F30</f>
        <v>950</v>
      </c>
      <c r="G25" s="39">
        <f t="shared" ref="G25" si="18">G26+G27+G28+G29+G30</f>
        <v>950</v>
      </c>
      <c r="H25" s="39">
        <f t="shared" ref="H25" si="19">H26+H27+H28+H29+H30</f>
        <v>950</v>
      </c>
      <c r="I25" s="39">
        <f t="shared" ref="I25" si="20">I26+I27+I28+I29+I30</f>
        <v>1050</v>
      </c>
      <c r="J25" s="39">
        <f t="shared" ref="J25" si="21">J26+J27+J28+J29+J30</f>
        <v>1050</v>
      </c>
      <c r="K25" s="39">
        <f t="shared" ref="K25" si="22">K26+K27+K28+K29+K30</f>
        <v>1050</v>
      </c>
    </row>
    <row r="26" spans="1:11" ht="46.8">
      <c r="A26" s="100"/>
      <c r="B26" s="116"/>
      <c r="C26" s="100"/>
      <c r="D26" s="24" t="s">
        <v>39</v>
      </c>
      <c r="E26" s="40">
        <f t="shared" ref="E26:E30" si="23">F26+G26+H26+I26+J26+K26</f>
        <v>6000</v>
      </c>
      <c r="F26" s="41">
        <v>950</v>
      </c>
      <c r="G26" s="41">
        <v>950</v>
      </c>
      <c r="H26" s="41">
        <v>950</v>
      </c>
      <c r="I26" s="41">
        <v>1050</v>
      </c>
      <c r="J26" s="41">
        <v>1050</v>
      </c>
      <c r="K26" s="41">
        <v>1050</v>
      </c>
    </row>
    <row r="27" spans="1:11" ht="72" customHeight="1">
      <c r="A27" s="100"/>
      <c r="B27" s="116"/>
      <c r="C27" s="100"/>
      <c r="D27" s="24" t="s">
        <v>40</v>
      </c>
      <c r="E27" s="23">
        <f t="shared" si="23"/>
        <v>0</v>
      </c>
      <c r="F27" s="25"/>
      <c r="G27" s="25"/>
      <c r="H27" s="25"/>
      <c r="I27" s="25"/>
      <c r="J27" s="25"/>
      <c r="K27" s="25"/>
    </row>
    <row r="28" spans="1:11" ht="62.4">
      <c r="A28" s="100"/>
      <c r="B28" s="116"/>
      <c r="C28" s="100"/>
      <c r="D28" s="24" t="s">
        <v>41</v>
      </c>
      <c r="E28" s="23">
        <f t="shared" si="23"/>
        <v>0</v>
      </c>
      <c r="F28" s="25"/>
      <c r="G28" s="25"/>
      <c r="H28" s="25"/>
      <c r="I28" s="25"/>
      <c r="J28" s="25"/>
      <c r="K28" s="25"/>
    </row>
    <row r="29" spans="1:11" ht="65.25" customHeight="1">
      <c r="A29" s="100"/>
      <c r="B29" s="116"/>
      <c r="C29" s="100"/>
      <c r="D29" s="24" t="s">
        <v>42</v>
      </c>
      <c r="E29" s="23">
        <f t="shared" si="23"/>
        <v>0</v>
      </c>
      <c r="F29" s="25"/>
      <c r="G29" s="25"/>
      <c r="H29" s="25"/>
      <c r="I29" s="25"/>
      <c r="J29" s="25"/>
      <c r="K29" s="25"/>
    </row>
    <row r="30" spans="1:11" ht="31.2">
      <c r="A30" s="100"/>
      <c r="B30" s="98"/>
      <c r="C30" s="100"/>
      <c r="D30" s="24" t="s">
        <v>43</v>
      </c>
      <c r="E30" s="23">
        <f t="shared" si="23"/>
        <v>0</v>
      </c>
      <c r="F30" s="25"/>
      <c r="G30" s="25"/>
      <c r="H30" s="25"/>
      <c r="I30" s="25"/>
      <c r="J30" s="25"/>
      <c r="K30" s="25"/>
    </row>
    <row r="31" spans="1:11" ht="15.6">
      <c r="A31" s="97" t="s">
        <v>104</v>
      </c>
      <c r="B31" s="97" t="s">
        <v>121</v>
      </c>
      <c r="C31" s="97" t="s">
        <v>122</v>
      </c>
      <c r="D31" s="71" t="s">
        <v>44</v>
      </c>
      <c r="E31" s="23">
        <f>SUM(F31:K31)</f>
        <v>38400</v>
      </c>
      <c r="F31" s="72">
        <f>SUM(F32)</f>
        <v>6350</v>
      </c>
      <c r="G31" s="72">
        <f t="shared" ref="G31:K31" si="24">SUM(G32)</f>
        <v>6350</v>
      </c>
      <c r="H31" s="72">
        <f t="shared" si="24"/>
        <v>6350</v>
      </c>
      <c r="I31" s="72">
        <f t="shared" si="24"/>
        <v>6450</v>
      </c>
      <c r="J31" s="72">
        <f t="shared" si="24"/>
        <v>6450</v>
      </c>
      <c r="K31" s="72">
        <f t="shared" si="24"/>
        <v>6450</v>
      </c>
    </row>
    <row r="32" spans="1:11" ht="46.8">
      <c r="A32" s="116"/>
      <c r="B32" s="116"/>
      <c r="C32" s="116"/>
      <c r="D32" s="24" t="s">
        <v>39</v>
      </c>
      <c r="E32" s="73">
        <f>SUM(F32:K32)</f>
        <v>38400</v>
      </c>
      <c r="F32" s="25">
        <v>6350</v>
      </c>
      <c r="G32" s="25">
        <v>6350</v>
      </c>
      <c r="H32" s="25">
        <v>6350</v>
      </c>
      <c r="I32" s="25">
        <v>6450</v>
      </c>
      <c r="J32" s="25">
        <v>6450</v>
      </c>
      <c r="K32" s="25">
        <v>6450</v>
      </c>
    </row>
    <row r="33" spans="1:11" ht="62.4">
      <c r="A33" s="116"/>
      <c r="B33" s="116"/>
      <c r="C33" s="116"/>
      <c r="D33" s="24" t="s">
        <v>40</v>
      </c>
      <c r="E33" s="23">
        <v>0</v>
      </c>
      <c r="F33" s="25"/>
      <c r="G33" s="25"/>
      <c r="H33" s="25"/>
      <c r="I33" s="25"/>
      <c r="J33" s="25"/>
      <c r="K33" s="25"/>
    </row>
    <row r="34" spans="1:11" ht="62.4">
      <c r="A34" s="116"/>
      <c r="B34" s="116"/>
      <c r="C34" s="116"/>
      <c r="D34" s="24" t="s">
        <v>41</v>
      </c>
      <c r="E34" s="23">
        <v>0</v>
      </c>
      <c r="F34" s="25"/>
      <c r="G34" s="25"/>
      <c r="H34" s="25"/>
      <c r="I34" s="25"/>
      <c r="J34" s="25"/>
      <c r="K34" s="25"/>
    </row>
    <row r="35" spans="1:11" ht="62.4">
      <c r="A35" s="116"/>
      <c r="B35" s="116"/>
      <c r="C35" s="116"/>
      <c r="D35" s="24" t="s">
        <v>42</v>
      </c>
      <c r="E35" s="23">
        <v>0</v>
      </c>
      <c r="F35" s="25"/>
      <c r="G35" s="25"/>
      <c r="H35" s="25"/>
      <c r="I35" s="25"/>
      <c r="J35" s="25"/>
      <c r="K35" s="25"/>
    </row>
    <row r="36" spans="1:11" ht="31.2">
      <c r="A36" s="98"/>
      <c r="B36" s="98"/>
      <c r="C36" s="98"/>
      <c r="D36" s="24" t="s">
        <v>43</v>
      </c>
      <c r="E36" s="23">
        <v>0</v>
      </c>
      <c r="F36" s="25"/>
      <c r="G36" s="25"/>
      <c r="H36" s="25"/>
      <c r="I36" s="25"/>
      <c r="J36" s="25"/>
      <c r="K36" s="25"/>
    </row>
    <row r="37" spans="1:11" ht="20.399999999999999" customHeight="1">
      <c r="A37" s="117" t="s">
        <v>105</v>
      </c>
      <c r="B37" s="117" t="s">
        <v>106</v>
      </c>
      <c r="C37" s="117" t="s">
        <v>103</v>
      </c>
      <c r="D37" s="26" t="s">
        <v>44</v>
      </c>
      <c r="E37" s="45">
        <f>F37+G37+H37+I37+J37+K37</f>
        <v>260209.8</v>
      </c>
      <c r="F37" s="27">
        <f>F38+F39+F40+F41+F42</f>
        <v>43368.3</v>
      </c>
      <c r="G37" s="27">
        <f t="shared" ref="G37" si="25">G38+G39+G40+G41+G42</f>
        <v>43368.3</v>
      </c>
      <c r="H37" s="27">
        <f t="shared" ref="H37" si="26">H38+H39+H40+H41+H42</f>
        <v>43368.3</v>
      </c>
      <c r="I37" s="27">
        <f t="shared" ref="I37" si="27">I38+I39+I40+I41+I42</f>
        <v>43368.3</v>
      </c>
      <c r="J37" s="27">
        <f t="shared" ref="J37" si="28">J38+J39+J40+J41+J42</f>
        <v>43368.3</v>
      </c>
      <c r="K37" s="27">
        <f t="shared" ref="K37" si="29">K38+K39+K40+K41+K42</f>
        <v>43368.3</v>
      </c>
    </row>
    <row r="38" spans="1:11" ht="46.8">
      <c r="A38" s="117"/>
      <c r="B38" s="117"/>
      <c r="C38" s="117"/>
      <c r="D38" s="28" t="s">
        <v>39</v>
      </c>
      <c r="E38" s="45">
        <f t="shared" ref="E38:E42" si="30">F38+G38+H38+I38+J38+K38</f>
        <v>203449.8</v>
      </c>
      <c r="F38" s="46">
        <f>F44+F50</f>
        <v>33908.300000000003</v>
      </c>
      <c r="G38" s="46">
        <f t="shared" ref="G38:K38" si="31">G44+G50</f>
        <v>33908.300000000003</v>
      </c>
      <c r="H38" s="46">
        <f t="shared" si="31"/>
        <v>33908.300000000003</v>
      </c>
      <c r="I38" s="46">
        <f t="shared" si="31"/>
        <v>33908.300000000003</v>
      </c>
      <c r="J38" s="46">
        <f t="shared" si="31"/>
        <v>33908.300000000003</v>
      </c>
      <c r="K38" s="46">
        <f t="shared" si="31"/>
        <v>33908.300000000003</v>
      </c>
    </row>
    <row r="39" spans="1:11" ht="63.75" customHeight="1">
      <c r="A39" s="117"/>
      <c r="B39" s="117"/>
      <c r="C39" s="117"/>
      <c r="D39" s="28" t="s">
        <v>40</v>
      </c>
      <c r="E39" s="62">
        <f t="shared" si="30"/>
        <v>33600</v>
      </c>
      <c r="F39" s="46">
        <f t="shared" ref="F39:K39" si="32">F45+F51</f>
        <v>5600</v>
      </c>
      <c r="G39" s="46">
        <f t="shared" si="32"/>
        <v>5600</v>
      </c>
      <c r="H39" s="46">
        <f t="shared" si="32"/>
        <v>5600</v>
      </c>
      <c r="I39" s="46">
        <f t="shared" si="32"/>
        <v>5600</v>
      </c>
      <c r="J39" s="46">
        <f t="shared" si="32"/>
        <v>5600</v>
      </c>
      <c r="K39" s="46">
        <f t="shared" si="32"/>
        <v>5600</v>
      </c>
    </row>
    <row r="40" spans="1:11" ht="55.95" customHeight="1">
      <c r="A40" s="117"/>
      <c r="B40" s="117"/>
      <c r="C40" s="117"/>
      <c r="D40" s="28" t="s">
        <v>41</v>
      </c>
      <c r="E40" s="62">
        <f t="shared" si="30"/>
        <v>15000</v>
      </c>
      <c r="F40" s="46">
        <f t="shared" ref="F40:K40" si="33">F46+F52</f>
        <v>2500</v>
      </c>
      <c r="G40" s="46">
        <f t="shared" si="33"/>
        <v>2500</v>
      </c>
      <c r="H40" s="46">
        <f t="shared" si="33"/>
        <v>2500</v>
      </c>
      <c r="I40" s="46">
        <f t="shared" si="33"/>
        <v>2500</v>
      </c>
      <c r="J40" s="46">
        <f t="shared" si="33"/>
        <v>2500</v>
      </c>
      <c r="K40" s="46">
        <f t="shared" si="33"/>
        <v>2500</v>
      </c>
    </row>
    <row r="41" spans="1:11" ht="66" customHeight="1">
      <c r="A41" s="117"/>
      <c r="B41" s="117"/>
      <c r="C41" s="117"/>
      <c r="D41" s="28" t="s">
        <v>42</v>
      </c>
      <c r="E41" s="62">
        <f t="shared" si="30"/>
        <v>0</v>
      </c>
      <c r="F41" s="46">
        <f t="shared" ref="F41:K41" si="34">F47+F53</f>
        <v>0</v>
      </c>
      <c r="G41" s="46">
        <f t="shared" si="34"/>
        <v>0</v>
      </c>
      <c r="H41" s="46">
        <f t="shared" si="34"/>
        <v>0</v>
      </c>
      <c r="I41" s="46">
        <f t="shared" si="34"/>
        <v>0</v>
      </c>
      <c r="J41" s="46">
        <f t="shared" si="34"/>
        <v>0</v>
      </c>
      <c r="K41" s="46">
        <f t="shared" si="34"/>
        <v>0</v>
      </c>
    </row>
    <row r="42" spans="1:11" ht="29.25" customHeight="1">
      <c r="A42" s="117"/>
      <c r="B42" s="117"/>
      <c r="C42" s="117"/>
      <c r="D42" s="28" t="s">
        <v>43</v>
      </c>
      <c r="E42" s="62">
        <f t="shared" si="30"/>
        <v>8160</v>
      </c>
      <c r="F42" s="46">
        <f t="shared" ref="F42:K42" si="35">F48+F54</f>
        <v>1360</v>
      </c>
      <c r="G42" s="46">
        <f t="shared" si="35"/>
        <v>1360</v>
      </c>
      <c r="H42" s="46">
        <f t="shared" si="35"/>
        <v>1360</v>
      </c>
      <c r="I42" s="46">
        <f t="shared" si="35"/>
        <v>1360</v>
      </c>
      <c r="J42" s="46">
        <f t="shared" si="35"/>
        <v>1360</v>
      </c>
      <c r="K42" s="46">
        <f t="shared" si="35"/>
        <v>1360</v>
      </c>
    </row>
    <row r="43" spans="1:11" ht="15.6">
      <c r="A43" s="100" t="s">
        <v>104</v>
      </c>
      <c r="B43" s="100" t="s">
        <v>107</v>
      </c>
      <c r="C43" s="100" t="s">
        <v>111</v>
      </c>
      <c r="D43" s="22" t="s">
        <v>44</v>
      </c>
      <c r="E43" s="36">
        <f>F43+G43+H43+I43+J43+K43</f>
        <v>254209.8</v>
      </c>
      <c r="F43" s="43">
        <f>F44+F45+F46+F47+F48</f>
        <v>42368.3</v>
      </c>
      <c r="G43" s="43">
        <f t="shared" ref="G43" si="36">G44+G45+G46+G47+G48</f>
        <v>42368.3</v>
      </c>
      <c r="H43" s="43">
        <f t="shared" ref="H43" si="37">H44+H45+H46+H47+H48</f>
        <v>42368.3</v>
      </c>
      <c r="I43" s="43">
        <f t="shared" ref="I43" si="38">I44+I45+I46+I47+I48</f>
        <v>42368.3</v>
      </c>
      <c r="J43" s="43">
        <f t="shared" ref="J43" si="39">J44+J45+J46+J47+J48</f>
        <v>42368.3</v>
      </c>
      <c r="K43" s="43">
        <f t="shared" ref="K43" si="40">K44+K45+K46+K47+K48</f>
        <v>42368.3</v>
      </c>
    </row>
    <row r="44" spans="1:11" ht="46.8">
      <c r="A44" s="100"/>
      <c r="B44" s="100"/>
      <c r="C44" s="100"/>
      <c r="D44" s="24" t="s">
        <v>39</v>
      </c>
      <c r="E44" s="36">
        <f t="shared" ref="E44:E48" si="41">F44+G44+H44+I44+J44+K44</f>
        <v>197449.8</v>
      </c>
      <c r="F44" s="37">
        <v>32908.300000000003</v>
      </c>
      <c r="G44" s="37">
        <v>32908.300000000003</v>
      </c>
      <c r="H44" s="37">
        <v>32908.300000000003</v>
      </c>
      <c r="I44" s="37">
        <v>32908.300000000003</v>
      </c>
      <c r="J44" s="37">
        <v>32908.300000000003</v>
      </c>
      <c r="K44" s="37">
        <v>32908.300000000003</v>
      </c>
    </row>
    <row r="45" spans="1:11" ht="69.75" customHeight="1">
      <c r="A45" s="100"/>
      <c r="B45" s="100"/>
      <c r="C45" s="100"/>
      <c r="D45" s="24" t="s">
        <v>40</v>
      </c>
      <c r="E45" s="40">
        <f t="shared" si="41"/>
        <v>33600</v>
      </c>
      <c r="F45" s="41">
        <v>5600</v>
      </c>
      <c r="G45" s="41">
        <v>5600</v>
      </c>
      <c r="H45" s="41">
        <v>5600</v>
      </c>
      <c r="I45" s="41">
        <v>5600</v>
      </c>
      <c r="J45" s="41">
        <v>5600</v>
      </c>
      <c r="K45" s="41">
        <v>5600</v>
      </c>
    </row>
    <row r="46" spans="1:11" ht="62.4">
      <c r="A46" s="100"/>
      <c r="B46" s="100"/>
      <c r="C46" s="100"/>
      <c r="D46" s="24" t="s">
        <v>41</v>
      </c>
      <c r="E46" s="40">
        <f t="shared" si="41"/>
        <v>15000</v>
      </c>
      <c r="F46" s="41">
        <v>2500</v>
      </c>
      <c r="G46" s="41">
        <v>2500</v>
      </c>
      <c r="H46" s="41">
        <v>2500</v>
      </c>
      <c r="I46" s="41">
        <v>2500</v>
      </c>
      <c r="J46" s="41">
        <v>2500</v>
      </c>
      <c r="K46" s="41">
        <v>2500</v>
      </c>
    </row>
    <row r="47" spans="1:11" ht="67.5" customHeight="1">
      <c r="A47" s="100"/>
      <c r="B47" s="100"/>
      <c r="C47" s="100"/>
      <c r="D47" s="24" t="s">
        <v>42</v>
      </c>
      <c r="E47" s="40">
        <f t="shared" si="41"/>
        <v>0</v>
      </c>
      <c r="F47" s="41"/>
      <c r="G47" s="41"/>
      <c r="H47" s="41"/>
      <c r="I47" s="41"/>
      <c r="J47" s="41"/>
      <c r="K47" s="41"/>
    </row>
    <row r="48" spans="1:11" ht="31.2">
      <c r="A48" s="100"/>
      <c r="B48" s="100"/>
      <c r="C48" s="100"/>
      <c r="D48" s="24" t="s">
        <v>43</v>
      </c>
      <c r="E48" s="40">
        <f t="shared" si="41"/>
        <v>8160</v>
      </c>
      <c r="F48" s="41">
        <v>1360</v>
      </c>
      <c r="G48" s="41">
        <v>1360</v>
      </c>
      <c r="H48" s="41">
        <v>1360</v>
      </c>
      <c r="I48" s="41">
        <v>1360</v>
      </c>
      <c r="J48" s="41">
        <v>1360</v>
      </c>
      <c r="K48" s="41">
        <v>1360</v>
      </c>
    </row>
    <row r="49" spans="1:11" ht="15.6">
      <c r="A49" s="100" t="s">
        <v>104</v>
      </c>
      <c r="B49" s="100" t="s">
        <v>108</v>
      </c>
      <c r="C49" s="100" t="s">
        <v>111</v>
      </c>
      <c r="D49" s="22" t="s">
        <v>44</v>
      </c>
      <c r="E49" s="40">
        <f>F49+G49+H49+I49+J49+K49</f>
        <v>6000</v>
      </c>
      <c r="F49" s="44">
        <f>F50+F51+F52+F53+F54</f>
        <v>1000</v>
      </c>
      <c r="G49" s="44">
        <f t="shared" ref="G49:K49" si="42">G50+G51+G52+G53+G54</f>
        <v>1000</v>
      </c>
      <c r="H49" s="44">
        <f t="shared" si="42"/>
        <v>1000</v>
      </c>
      <c r="I49" s="44">
        <f t="shared" si="42"/>
        <v>1000</v>
      </c>
      <c r="J49" s="44">
        <f t="shared" si="42"/>
        <v>1000</v>
      </c>
      <c r="K49" s="44">
        <f t="shared" si="42"/>
        <v>1000</v>
      </c>
    </row>
    <row r="50" spans="1:11" ht="46.8">
      <c r="A50" s="100"/>
      <c r="B50" s="100"/>
      <c r="C50" s="100"/>
      <c r="D50" s="24" t="s">
        <v>39</v>
      </c>
      <c r="E50" s="40">
        <f t="shared" ref="E50:E54" si="43">F50+G50+H50+I50+J50+K50</f>
        <v>6000</v>
      </c>
      <c r="F50" s="41">
        <v>1000</v>
      </c>
      <c r="G50" s="41">
        <v>1000</v>
      </c>
      <c r="H50" s="41">
        <v>1000</v>
      </c>
      <c r="I50" s="41">
        <v>1000</v>
      </c>
      <c r="J50" s="41">
        <v>1000</v>
      </c>
      <c r="K50" s="41">
        <v>1000</v>
      </c>
    </row>
    <row r="51" spans="1:11" ht="69.75" customHeight="1">
      <c r="A51" s="100"/>
      <c r="B51" s="100"/>
      <c r="C51" s="100"/>
      <c r="D51" s="24" t="s">
        <v>40</v>
      </c>
      <c r="E51" s="40">
        <f t="shared" si="43"/>
        <v>0</v>
      </c>
      <c r="F51" s="41"/>
      <c r="G51" s="41"/>
      <c r="H51" s="41"/>
      <c r="I51" s="41"/>
      <c r="J51" s="41"/>
      <c r="K51" s="41"/>
    </row>
    <row r="52" spans="1:11" ht="62.4">
      <c r="A52" s="100"/>
      <c r="B52" s="100"/>
      <c r="C52" s="100"/>
      <c r="D52" s="24" t="s">
        <v>41</v>
      </c>
      <c r="E52" s="40">
        <f t="shared" si="43"/>
        <v>0</v>
      </c>
      <c r="F52" s="41"/>
      <c r="G52" s="41"/>
      <c r="H52" s="41"/>
      <c r="I52" s="41"/>
      <c r="J52" s="41"/>
      <c r="K52" s="41"/>
    </row>
    <row r="53" spans="1:11" ht="63" customHeight="1">
      <c r="A53" s="100"/>
      <c r="B53" s="100"/>
      <c r="C53" s="100"/>
      <c r="D53" s="24" t="s">
        <v>42</v>
      </c>
      <c r="E53" s="40">
        <f t="shared" si="43"/>
        <v>0</v>
      </c>
      <c r="F53" s="41"/>
      <c r="G53" s="41"/>
      <c r="H53" s="41"/>
      <c r="I53" s="41"/>
      <c r="J53" s="41"/>
      <c r="K53" s="41"/>
    </row>
    <row r="54" spans="1:11" ht="30" customHeight="1">
      <c r="A54" s="100"/>
      <c r="B54" s="100"/>
      <c r="C54" s="100"/>
      <c r="D54" s="24" t="s">
        <v>43</v>
      </c>
      <c r="E54" s="40">
        <f t="shared" si="43"/>
        <v>0</v>
      </c>
      <c r="F54" s="41"/>
      <c r="G54" s="41"/>
      <c r="H54" s="41"/>
      <c r="I54" s="41"/>
      <c r="J54" s="41"/>
      <c r="K54" s="41"/>
    </row>
    <row r="55" spans="1:11" s="49" customFormat="1" ht="20.399999999999999" customHeight="1">
      <c r="A55" s="110" t="s">
        <v>105</v>
      </c>
      <c r="B55" s="110" t="s">
        <v>109</v>
      </c>
      <c r="C55" s="110" t="s">
        <v>103</v>
      </c>
      <c r="D55" s="47" t="s">
        <v>44</v>
      </c>
      <c r="E55" s="63">
        <f>F55+G55+H55+I55+J55+K55</f>
        <v>98899</v>
      </c>
      <c r="F55" s="48">
        <f>F56+F57+F58+F59+F60</f>
        <v>15816.5</v>
      </c>
      <c r="G55" s="48">
        <f t="shared" ref="G55:K55" si="44">G56+G57+G58+G59+G60</f>
        <v>16816.5</v>
      </c>
      <c r="H55" s="48">
        <f t="shared" si="44"/>
        <v>16816.5</v>
      </c>
      <c r="I55" s="48">
        <f t="shared" si="44"/>
        <v>16816.5</v>
      </c>
      <c r="J55" s="48">
        <f t="shared" si="44"/>
        <v>16816.5</v>
      </c>
      <c r="K55" s="48">
        <f t="shared" si="44"/>
        <v>15816.5</v>
      </c>
    </row>
    <row r="56" spans="1:11" s="49" customFormat="1" ht="46.8">
      <c r="A56" s="110"/>
      <c r="B56" s="110"/>
      <c r="C56" s="110"/>
      <c r="D56" s="50" t="s">
        <v>39</v>
      </c>
      <c r="E56" s="63">
        <f t="shared" ref="E56:E60" si="45">F56+G56+H56+I56+J56+K56</f>
        <v>85600</v>
      </c>
      <c r="F56" s="51">
        <f>F62+F68</f>
        <v>13600</v>
      </c>
      <c r="G56" s="51">
        <f t="shared" ref="G56:K56" si="46">G62+G68</f>
        <v>14600</v>
      </c>
      <c r="H56" s="51">
        <f t="shared" si="46"/>
        <v>14600</v>
      </c>
      <c r="I56" s="51">
        <f t="shared" si="46"/>
        <v>14600</v>
      </c>
      <c r="J56" s="51">
        <f t="shared" si="46"/>
        <v>14600</v>
      </c>
      <c r="K56" s="51">
        <f t="shared" si="46"/>
        <v>13600</v>
      </c>
    </row>
    <row r="57" spans="1:11" s="49" customFormat="1" ht="63.75" customHeight="1">
      <c r="A57" s="110"/>
      <c r="B57" s="110"/>
      <c r="C57" s="110"/>
      <c r="D57" s="50" t="s">
        <v>40</v>
      </c>
      <c r="E57" s="63">
        <f t="shared" si="45"/>
        <v>12600</v>
      </c>
      <c r="F57" s="51">
        <f t="shared" ref="F57:K57" si="47">F63+F69</f>
        <v>2100</v>
      </c>
      <c r="G57" s="51">
        <f t="shared" si="47"/>
        <v>2100</v>
      </c>
      <c r="H57" s="51">
        <f t="shared" si="47"/>
        <v>2100</v>
      </c>
      <c r="I57" s="51">
        <f t="shared" si="47"/>
        <v>2100</v>
      </c>
      <c r="J57" s="51">
        <f t="shared" si="47"/>
        <v>2100</v>
      </c>
      <c r="K57" s="51">
        <f t="shared" si="47"/>
        <v>2100</v>
      </c>
    </row>
    <row r="58" spans="1:11" s="49" customFormat="1" ht="62.25" customHeight="1">
      <c r="A58" s="110"/>
      <c r="B58" s="110"/>
      <c r="C58" s="110"/>
      <c r="D58" s="50" t="s">
        <v>41</v>
      </c>
      <c r="E58" s="63">
        <f t="shared" si="45"/>
        <v>39</v>
      </c>
      <c r="F58" s="51">
        <f t="shared" ref="F58:K58" si="48">F64+F70</f>
        <v>6.5</v>
      </c>
      <c r="G58" s="51">
        <f t="shared" si="48"/>
        <v>6.5</v>
      </c>
      <c r="H58" s="51">
        <f t="shared" si="48"/>
        <v>6.5</v>
      </c>
      <c r="I58" s="51">
        <f t="shared" si="48"/>
        <v>6.5</v>
      </c>
      <c r="J58" s="51">
        <f t="shared" si="48"/>
        <v>6.5</v>
      </c>
      <c r="K58" s="51">
        <f t="shared" si="48"/>
        <v>6.5</v>
      </c>
    </row>
    <row r="59" spans="1:11" s="49" customFormat="1" ht="63" customHeight="1">
      <c r="A59" s="110"/>
      <c r="B59" s="110"/>
      <c r="C59" s="110"/>
      <c r="D59" s="50" t="s">
        <v>42</v>
      </c>
      <c r="E59" s="63">
        <f t="shared" si="45"/>
        <v>0</v>
      </c>
      <c r="F59" s="51">
        <f t="shared" ref="F59:K59" si="49">F65+F71</f>
        <v>0</v>
      </c>
      <c r="G59" s="51">
        <f t="shared" si="49"/>
        <v>0</v>
      </c>
      <c r="H59" s="51">
        <f t="shared" si="49"/>
        <v>0</v>
      </c>
      <c r="I59" s="51">
        <f t="shared" si="49"/>
        <v>0</v>
      </c>
      <c r="J59" s="51">
        <f t="shared" si="49"/>
        <v>0</v>
      </c>
      <c r="K59" s="51">
        <f t="shared" si="49"/>
        <v>0</v>
      </c>
    </row>
    <row r="60" spans="1:11" s="49" customFormat="1" ht="31.5" customHeight="1">
      <c r="A60" s="110"/>
      <c r="B60" s="110"/>
      <c r="C60" s="110"/>
      <c r="D60" s="50" t="s">
        <v>43</v>
      </c>
      <c r="E60" s="63">
        <f t="shared" si="45"/>
        <v>660</v>
      </c>
      <c r="F60" s="51">
        <f t="shared" ref="F60:K60" si="50">F66+F72</f>
        <v>110</v>
      </c>
      <c r="G60" s="51">
        <f t="shared" si="50"/>
        <v>110</v>
      </c>
      <c r="H60" s="51">
        <f t="shared" si="50"/>
        <v>110</v>
      </c>
      <c r="I60" s="51">
        <f t="shared" si="50"/>
        <v>110</v>
      </c>
      <c r="J60" s="51">
        <f t="shared" si="50"/>
        <v>110</v>
      </c>
      <c r="K60" s="51">
        <f t="shared" si="50"/>
        <v>110</v>
      </c>
    </row>
    <row r="61" spans="1:11" ht="15.6">
      <c r="A61" s="100" t="s">
        <v>104</v>
      </c>
      <c r="B61" s="100" t="s">
        <v>110</v>
      </c>
      <c r="C61" s="100" t="s">
        <v>112</v>
      </c>
      <c r="D61" s="22" t="s">
        <v>44</v>
      </c>
      <c r="E61" s="40">
        <f>F61+G61+H61+I61+J61+K61</f>
        <v>91899</v>
      </c>
      <c r="F61" s="43">
        <f>F62+F63+F64+F65+F66</f>
        <v>15316.5</v>
      </c>
      <c r="G61" s="43">
        <f t="shared" ref="G61:K61" si="51">G62+G63+G64+G65+G66</f>
        <v>15316.5</v>
      </c>
      <c r="H61" s="43">
        <f t="shared" si="51"/>
        <v>15316.5</v>
      </c>
      <c r="I61" s="43">
        <f t="shared" si="51"/>
        <v>15316.5</v>
      </c>
      <c r="J61" s="43">
        <f t="shared" si="51"/>
        <v>15316.5</v>
      </c>
      <c r="K61" s="43">
        <f t="shared" si="51"/>
        <v>15316.5</v>
      </c>
    </row>
    <row r="62" spans="1:11" ht="46.5" customHeight="1">
      <c r="A62" s="100"/>
      <c r="B62" s="100"/>
      <c r="C62" s="100"/>
      <c r="D62" s="24" t="s">
        <v>39</v>
      </c>
      <c r="E62" s="40">
        <f t="shared" ref="E62:E66" si="52">F62+G62+H62+I62+J62+K62</f>
        <v>78600</v>
      </c>
      <c r="F62" s="41">
        <v>13100</v>
      </c>
      <c r="G62" s="41">
        <v>13100</v>
      </c>
      <c r="H62" s="41">
        <v>13100</v>
      </c>
      <c r="I62" s="41">
        <v>13100</v>
      </c>
      <c r="J62" s="41">
        <v>13100</v>
      </c>
      <c r="K62" s="41">
        <v>13100</v>
      </c>
    </row>
    <row r="63" spans="1:11" ht="63.75" customHeight="1">
      <c r="A63" s="100"/>
      <c r="B63" s="100"/>
      <c r="C63" s="100"/>
      <c r="D63" s="24" t="s">
        <v>40</v>
      </c>
      <c r="E63" s="40">
        <f t="shared" si="52"/>
        <v>12600</v>
      </c>
      <c r="F63" s="41">
        <v>2100</v>
      </c>
      <c r="G63" s="41">
        <v>2100</v>
      </c>
      <c r="H63" s="41">
        <v>2100</v>
      </c>
      <c r="I63" s="41">
        <v>2100</v>
      </c>
      <c r="J63" s="41">
        <v>2100</v>
      </c>
      <c r="K63" s="41">
        <v>2100</v>
      </c>
    </row>
    <row r="64" spans="1:11" ht="62.4">
      <c r="A64" s="100"/>
      <c r="B64" s="100"/>
      <c r="C64" s="100"/>
      <c r="D64" s="24" t="s">
        <v>41</v>
      </c>
      <c r="E64" s="40">
        <f t="shared" si="52"/>
        <v>39</v>
      </c>
      <c r="F64" s="41">
        <v>6.5</v>
      </c>
      <c r="G64" s="41">
        <v>6.5</v>
      </c>
      <c r="H64" s="41">
        <v>6.5</v>
      </c>
      <c r="I64" s="41">
        <v>6.5</v>
      </c>
      <c r="J64" s="41">
        <v>6.5</v>
      </c>
      <c r="K64" s="41">
        <v>6.5</v>
      </c>
    </row>
    <row r="65" spans="1:11" ht="64.5" customHeight="1">
      <c r="A65" s="100"/>
      <c r="B65" s="100"/>
      <c r="C65" s="100"/>
      <c r="D65" s="24" t="s">
        <v>42</v>
      </c>
      <c r="E65" s="40">
        <f t="shared" si="52"/>
        <v>0</v>
      </c>
      <c r="F65" s="41"/>
      <c r="G65" s="41"/>
      <c r="H65" s="41"/>
      <c r="I65" s="41"/>
      <c r="J65" s="41"/>
      <c r="K65" s="41"/>
    </row>
    <row r="66" spans="1:11" ht="27.75" customHeight="1">
      <c r="A66" s="100"/>
      <c r="B66" s="100"/>
      <c r="C66" s="100"/>
      <c r="D66" s="24" t="s">
        <v>43</v>
      </c>
      <c r="E66" s="40">
        <f t="shared" si="52"/>
        <v>660</v>
      </c>
      <c r="F66" s="41">
        <v>110</v>
      </c>
      <c r="G66" s="41">
        <v>110</v>
      </c>
      <c r="H66" s="41">
        <v>110</v>
      </c>
      <c r="I66" s="41">
        <v>110</v>
      </c>
      <c r="J66" s="41">
        <v>110</v>
      </c>
      <c r="K66" s="41">
        <v>110</v>
      </c>
    </row>
    <row r="67" spans="1:11" ht="15.6">
      <c r="A67" s="100" t="s">
        <v>104</v>
      </c>
      <c r="B67" s="100" t="s">
        <v>108</v>
      </c>
      <c r="C67" s="100" t="s">
        <v>113</v>
      </c>
      <c r="D67" s="22" t="s">
        <v>44</v>
      </c>
      <c r="E67" s="40">
        <f>F67+G67+H67+I67+J67+K67</f>
        <v>7000</v>
      </c>
      <c r="F67" s="44">
        <f>F68+F69+F70+F71+F72</f>
        <v>500</v>
      </c>
      <c r="G67" s="44">
        <f t="shared" ref="G67:K67" si="53">G68+G69+G70+G71+G72</f>
        <v>1500</v>
      </c>
      <c r="H67" s="44">
        <f t="shared" si="53"/>
        <v>1500</v>
      </c>
      <c r="I67" s="44">
        <f t="shared" si="53"/>
        <v>1500</v>
      </c>
      <c r="J67" s="44">
        <f t="shared" si="53"/>
        <v>1500</v>
      </c>
      <c r="K67" s="44">
        <f t="shared" si="53"/>
        <v>500</v>
      </c>
    </row>
    <row r="68" spans="1:11" ht="46.8">
      <c r="A68" s="100"/>
      <c r="B68" s="100"/>
      <c r="C68" s="100"/>
      <c r="D68" s="24" t="s">
        <v>39</v>
      </c>
      <c r="E68" s="40">
        <f t="shared" ref="E68:E72" si="54">F68+G68+H68+I68+J68+K68</f>
        <v>7000</v>
      </c>
      <c r="F68" s="41">
        <v>500</v>
      </c>
      <c r="G68" s="41">
        <v>1500</v>
      </c>
      <c r="H68" s="41">
        <v>1500</v>
      </c>
      <c r="I68" s="41">
        <v>1500</v>
      </c>
      <c r="J68" s="41">
        <v>1500</v>
      </c>
      <c r="K68" s="41">
        <v>500</v>
      </c>
    </row>
    <row r="69" spans="1:11" ht="62.25" customHeight="1">
      <c r="A69" s="100"/>
      <c r="B69" s="100"/>
      <c r="C69" s="100"/>
      <c r="D69" s="24" t="s">
        <v>40</v>
      </c>
      <c r="E69" s="40">
        <f t="shared" si="54"/>
        <v>0</v>
      </c>
      <c r="F69" s="41"/>
      <c r="G69" s="41"/>
      <c r="H69" s="41"/>
      <c r="I69" s="41"/>
      <c r="J69" s="41"/>
      <c r="K69" s="41"/>
    </row>
    <row r="70" spans="1:11" ht="62.4">
      <c r="A70" s="100"/>
      <c r="B70" s="100"/>
      <c r="C70" s="100"/>
      <c r="D70" s="24" t="s">
        <v>41</v>
      </c>
      <c r="E70" s="40">
        <f t="shared" si="54"/>
        <v>0</v>
      </c>
      <c r="F70" s="41"/>
      <c r="G70" s="41"/>
      <c r="H70" s="41"/>
      <c r="I70" s="41"/>
      <c r="J70" s="41"/>
      <c r="K70" s="41"/>
    </row>
    <row r="71" spans="1:11" ht="63" customHeight="1">
      <c r="A71" s="100"/>
      <c r="B71" s="100"/>
      <c r="C71" s="100"/>
      <c r="D71" s="24" t="s">
        <v>42</v>
      </c>
      <c r="E71" s="40">
        <f t="shared" si="54"/>
        <v>0</v>
      </c>
      <c r="F71" s="41"/>
      <c r="G71" s="41"/>
      <c r="H71" s="41"/>
      <c r="I71" s="41"/>
      <c r="J71" s="41"/>
      <c r="K71" s="41"/>
    </row>
    <row r="72" spans="1:11" ht="28.5" customHeight="1">
      <c r="A72" s="100"/>
      <c r="B72" s="100"/>
      <c r="C72" s="100"/>
      <c r="D72" s="24" t="s">
        <v>43</v>
      </c>
      <c r="E72" s="40">
        <f t="shared" si="54"/>
        <v>0</v>
      </c>
      <c r="F72" s="41"/>
      <c r="G72" s="41"/>
      <c r="H72" s="41"/>
      <c r="I72" s="41"/>
      <c r="J72" s="41"/>
      <c r="K72" s="41"/>
    </row>
    <row r="73" spans="1:11" s="54" customFormat="1" ht="20.399999999999999" customHeight="1">
      <c r="A73" s="109" t="s">
        <v>105</v>
      </c>
      <c r="B73" s="109" t="s">
        <v>114</v>
      </c>
      <c r="C73" s="109" t="s">
        <v>103</v>
      </c>
      <c r="D73" s="52" t="s">
        <v>44</v>
      </c>
      <c r="E73" s="64">
        <f>F73+G73+H73+I73+J73+K73</f>
        <v>18280</v>
      </c>
      <c r="F73" s="53">
        <f>F74+F75+F76+F77+F78</f>
        <v>4380</v>
      </c>
      <c r="G73" s="53">
        <f t="shared" ref="G73:K73" si="55">G74+G75+G76+G77+G78</f>
        <v>4380</v>
      </c>
      <c r="H73" s="53">
        <f t="shared" si="55"/>
        <v>2380</v>
      </c>
      <c r="I73" s="53">
        <f t="shared" si="55"/>
        <v>2380</v>
      </c>
      <c r="J73" s="53">
        <f t="shared" si="55"/>
        <v>2380</v>
      </c>
      <c r="K73" s="53">
        <f t="shared" si="55"/>
        <v>2380</v>
      </c>
    </row>
    <row r="74" spans="1:11" s="54" customFormat="1" ht="54" customHeight="1">
      <c r="A74" s="109"/>
      <c r="B74" s="109"/>
      <c r="C74" s="109"/>
      <c r="D74" s="55" t="s">
        <v>39</v>
      </c>
      <c r="E74" s="64">
        <f t="shared" ref="E74:E78" si="56">F74+G74+H74+I74+J74+K74</f>
        <v>14860</v>
      </c>
      <c r="F74" s="56">
        <f>F80+F86</f>
        <v>3810</v>
      </c>
      <c r="G74" s="56">
        <f t="shared" ref="G74:K74" si="57">G80+G86</f>
        <v>3810</v>
      </c>
      <c r="H74" s="56">
        <f t="shared" si="57"/>
        <v>1810</v>
      </c>
      <c r="I74" s="56">
        <f t="shared" si="57"/>
        <v>1810</v>
      </c>
      <c r="J74" s="56">
        <f t="shared" si="57"/>
        <v>1810</v>
      </c>
      <c r="K74" s="56">
        <f t="shared" si="57"/>
        <v>1810</v>
      </c>
    </row>
    <row r="75" spans="1:11" s="54" customFormat="1" ht="64.5" customHeight="1">
      <c r="A75" s="109"/>
      <c r="B75" s="109"/>
      <c r="C75" s="109"/>
      <c r="D75" s="55" t="s">
        <v>40</v>
      </c>
      <c r="E75" s="64">
        <f t="shared" si="56"/>
        <v>1200</v>
      </c>
      <c r="F75" s="56">
        <f t="shared" ref="F75:K75" si="58">F81+F87</f>
        <v>200</v>
      </c>
      <c r="G75" s="56">
        <f t="shared" si="58"/>
        <v>200</v>
      </c>
      <c r="H75" s="56">
        <f t="shared" si="58"/>
        <v>200</v>
      </c>
      <c r="I75" s="56">
        <f t="shared" si="58"/>
        <v>200</v>
      </c>
      <c r="J75" s="56">
        <f t="shared" si="58"/>
        <v>200</v>
      </c>
      <c r="K75" s="56">
        <f t="shared" si="58"/>
        <v>200</v>
      </c>
    </row>
    <row r="76" spans="1:11" s="54" customFormat="1" ht="61.5" customHeight="1">
      <c r="A76" s="109"/>
      <c r="B76" s="109"/>
      <c r="C76" s="109"/>
      <c r="D76" s="55" t="s">
        <v>41</v>
      </c>
      <c r="E76" s="64">
        <f t="shared" si="56"/>
        <v>0</v>
      </c>
      <c r="F76" s="56">
        <f t="shared" ref="F76:K76" si="59">F82+F88</f>
        <v>0</v>
      </c>
      <c r="G76" s="56">
        <f t="shared" si="59"/>
        <v>0</v>
      </c>
      <c r="H76" s="56">
        <f t="shared" si="59"/>
        <v>0</v>
      </c>
      <c r="I76" s="56">
        <f t="shared" si="59"/>
        <v>0</v>
      </c>
      <c r="J76" s="56">
        <f t="shared" si="59"/>
        <v>0</v>
      </c>
      <c r="K76" s="56">
        <f t="shared" si="59"/>
        <v>0</v>
      </c>
    </row>
    <row r="77" spans="1:11" s="54" customFormat="1" ht="69.75" customHeight="1">
      <c r="A77" s="109"/>
      <c r="B77" s="109"/>
      <c r="C77" s="109"/>
      <c r="D77" s="55" t="s">
        <v>42</v>
      </c>
      <c r="E77" s="64">
        <f t="shared" si="56"/>
        <v>0</v>
      </c>
      <c r="F77" s="56">
        <f t="shared" ref="F77:K77" si="60">F83+F89</f>
        <v>0</v>
      </c>
      <c r="G77" s="56">
        <f t="shared" si="60"/>
        <v>0</v>
      </c>
      <c r="H77" s="56">
        <f t="shared" si="60"/>
        <v>0</v>
      </c>
      <c r="I77" s="56">
        <f t="shared" si="60"/>
        <v>0</v>
      </c>
      <c r="J77" s="56">
        <f t="shared" si="60"/>
        <v>0</v>
      </c>
      <c r="K77" s="56">
        <f t="shared" si="60"/>
        <v>0</v>
      </c>
    </row>
    <row r="78" spans="1:11" s="54" customFormat="1" ht="40.5" customHeight="1">
      <c r="A78" s="109"/>
      <c r="B78" s="109"/>
      <c r="C78" s="109"/>
      <c r="D78" s="55" t="s">
        <v>43</v>
      </c>
      <c r="E78" s="64">
        <f t="shared" si="56"/>
        <v>2220</v>
      </c>
      <c r="F78" s="56">
        <f t="shared" ref="F78:K78" si="61">F84+F90</f>
        <v>370</v>
      </c>
      <c r="G78" s="56">
        <f t="shared" si="61"/>
        <v>370</v>
      </c>
      <c r="H78" s="56">
        <f t="shared" si="61"/>
        <v>370</v>
      </c>
      <c r="I78" s="56">
        <f t="shared" si="61"/>
        <v>370</v>
      </c>
      <c r="J78" s="56">
        <f t="shared" si="61"/>
        <v>370</v>
      </c>
      <c r="K78" s="56">
        <f t="shared" si="61"/>
        <v>370</v>
      </c>
    </row>
    <row r="79" spans="1:11" ht="15.6">
      <c r="A79" s="100" t="s">
        <v>104</v>
      </c>
      <c r="B79" s="100" t="s">
        <v>110</v>
      </c>
      <c r="C79" s="100" t="s">
        <v>115</v>
      </c>
      <c r="D79" s="22" t="s">
        <v>44</v>
      </c>
      <c r="E79" s="36">
        <f>F79+G79+H79+I79+J79+K79</f>
        <v>8280</v>
      </c>
      <c r="F79" s="43">
        <f>F80+F81+F82+F83+F84</f>
        <v>1380</v>
      </c>
      <c r="G79" s="43">
        <f t="shared" ref="G79:K79" si="62">G80+G81+G82+G83+G84</f>
        <v>1380</v>
      </c>
      <c r="H79" s="43">
        <f t="shared" si="62"/>
        <v>1380</v>
      </c>
      <c r="I79" s="43">
        <f t="shared" si="62"/>
        <v>1380</v>
      </c>
      <c r="J79" s="43">
        <f t="shared" si="62"/>
        <v>1380</v>
      </c>
      <c r="K79" s="43">
        <f t="shared" si="62"/>
        <v>1380</v>
      </c>
    </row>
    <row r="80" spans="1:11" ht="46.8">
      <c r="A80" s="100"/>
      <c r="B80" s="100"/>
      <c r="C80" s="100"/>
      <c r="D80" s="24" t="s">
        <v>39</v>
      </c>
      <c r="E80" s="40">
        <f t="shared" ref="E80:E84" si="63">F80+G80+H80+I80+J80+K80</f>
        <v>4860</v>
      </c>
      <c r="F80" s="41">
        <v>810</v>
      </c>
      <c r="G80" s="41">
        <v>810</v>
      </c>
      <c r="H80" s="41">
        <v>810</v>
      </c>
      <c r="I80" s="41">
        <v>810</v>
      </c>
      <c r="J80" s="41">
        <v>810</v>
      </c>
      <c r="K80" s="41">
        <v>810</v>
      </c>
    </row>
    <row r="81" spans="1:11" ht="70.5" customHeight="1">
      <c r="A81" s="100"/>
      <c r="B81" s="100"/>
      <c r="C81" s="100"/>
      <c r="D81" s="24" t="s">
        <v>40</v>
      </c>
      <c r="E81" s="40">
        <f t="shared" si="63"/>
        <v>1200</v>
      </c>
      <c r="F81" s="41">
        <v>200</v>
      </c>
      <c r="G81" s="41">
        <v>200</v>
      </c>
      <c r="H81" s="41">
        <v>200</v>
      </c>
      <c r="I81" s="41">
        <v>200</v>
      </c>
      <c r="J81" s="41">
        <v>200</v>
      </c>
      <c r="K81" s="41">
        <v>200</v>
      </c>
    </row>
    <row r="82" spans="1:11" ht="62.4">
      <c r="A82" s="100"/>
      <c r="B82" s="100"/>
      <c r="C82" s="100"/>
      <c r="D82" s="24" t="s">
        <v>41</v>
      </c>
      <c r="E82" s="40">
        <f t="shared" si="63"/>
        <v>0</v>
      </c>
      <c r="F82" s="41"/>
      <c r="G82" s="41"/>
      <c r="H82" s="41"/>
      <c r="I82" s="41"/>
      <c r="J82" s="41"/>
      <c r="K82" s="41"/>
    </row>
    <row r="83" spans="1:11" ht="69.75" customHeight="1">
      <c r="A83" s="100"/>
      <c r="B83" s="100"/>
      <c r="C83" s="100"/>
      <c r="D83" s="24" t="s">
        <v>42</v>
      </c>
      <c r="E83" s="40">
        <f t="shared" si="63"/>
        <v>0</v>
      </c>
      <c r="F83" s="41"/>
      <c r="G83" s="41"/>
      <c r="H83" s="41"/>
      <c r="I83" s="41"/>
      <c r="J83" s="41"/>
      <c r="K83" s="41"/>
    </row>
    <row r="84" spans="1:11" ht="32.25" customHeight="1">
      <c r="A84" s="100"/>
      <c r="B84" s="100"/>
      <c r="C84" s="100"/>
      <c r="D84" s="24" t="s">
        <v>43</v>
      </c>
      <c r="E84" s="40">
        <f t="shared" si="63"/>
        <v>2220</v>
      </c>
      <c r="F84" s="41">
        <v>370</v>
      </c>
      <c r="G84" s="41">
        <v>370</v>
      </c>
      <c r="H84" s="41">
        <v>370</v>
      </c>
      <c r="I84" s="41">
        <v>370</v>
      </c>
      <c r="J84" s="41">
        <v>370</v>
      </c>
      <c r="K84" s="41">
        <v>370</v>
      </c>
    </row>
    <row r="85" spans="1:11" ht="15.6">
      <c r="A85" s="100" t="s">
        <v>104</v>
      </c>
      <c r="B85" s="100" t="s">
        <v>108</v>
      </c>
      <c r="C85" s="100" t="s">
        <v>116</v>
      </c>
      <c r="D85" s="22" t="s">
        <v>44</v>
      </c>
      <c r="E85" s="40">
        <f>F85+G85+H85+I85+J85+K85</f>
        <v>10000</v>
      </c>
      <c r="F85" s="44">
        <f>F86+F87+F88+F89+F90</f>
        <v>3000</v>
      </c>
      <c r="G85" s="44">
        <f t="shared" ref="G85:K85" si="64">G86+G87+G88+G89+G90</f>
        <v>3000</v>
      </c>
      <c r="H85" s="44">
        <f t="shared" si="64"/>
        <v>1000</v>
      </c>
      <c r="I85" s="44">
        <f t="shared" si="64"/>
        <v>1000</v>
      </c>
      <c r="J85" s="44">
        <f t="shared" si="64"/>
        <v>1000</v>
      </c>
      <c r="K85" s="44">
        <f t="shared" si="64"/>
        <v>1000</v>
      </c>
    </row>
    <row r="86" spans="1:11" ht="46.8">
      <c r="A86" s="100"/>
      <c r="B86" s="100"/>
      <c r="C86" s="100"/>
      <c r="D86" s="24" t="s">
        <v>39</v>
      </c>
      <c r="E86" s="40">
        <f t="shared" ref="E86:E90" si="65">F86+G86+H86+I86+J86+K86</f>
        <v>10000</v>
      </c>
      <c r="F86" s="41">
        <v>3000</v>
      </c>
      <c r="G86" s="41">
        <v>3000</v>
      </c>
      <c r="H86" s="41">
        <v>1000</v>
      </c>
      <c r="I86" s="41">
        <v>1000</v>
      </c>
      <c r="J86" s="41">
        <v>1000</v>
      </c>
      <c r="K86" s="41">
        <v>1000</v>
      </c>
    </row>
    <row r="87" spans="1:11" ht="68.25" customHeight="1">
      <c r="A87" s="100"/>
      <c r="B87" s="100"/>
      <c r="C87" s="100"/>
      <c r="D87" s="24" t="s">
        <v>40</v>
      </c>
      <c r="E87" s="40">
        <f t="shared" si="65"/>
        <v>0</v>
      </c>
      <c r="F87" s="41"/>
      <c r="G87" s="41"/>
      <c r="H87" s="41"/>
      <c r="I87" s="41"/>
      <c r="J87" s="41"/>
      <c r="K87" s="41"/>
    </row>
    <row r="88" spans="1:11" ht="62.4">
      <c r="A88" s="100"/>
      <c r="B88" s="100"/>
      <c r="C88" s="100"/>
      <c r="D88" s="24" t="s">
        <v>41</v>
      </c>
      <c r="E88" s="40">
        <f t="shared" si="65"/>
        <v>0</v>
      </c>
      <c r="F88" s="41"/>
      <c r="G88" s="41"/>
      <c r="H88" s="41"/>
      <c r="I88" s="41"/>
      <c r="J88" s="41"/>
      <c r="K88" s="41"/>
    </row>
    <row r="89" spans="1:11" ht="65.25" customHeight="1">
      <c r="A89" s="100"/>
      <c r="B89" s="100"/>
      <c r="C89" s="100"/>
      <c r="D89" s="24" t="s">
        <v>42</v>
      </c>
      <c r="E89" s="40">
        <f t="shared" si="65"/>
        <v>0</v>
      </c>
      <c r="F89" s="41"/>
      <c r="G89" s="41"/>
      <c r="H89" s="41"/>
      <c r="I89" s="41"/>
      <c r="J89" s="41"/>
      <c r="K89" s="41"/>
    </row>
    <row r="90" spans="1:11" ht="33" customHeight="1">
      <c r="A90" s="100"/>
      <c r="B90" s="100"/>
      <c r="C90" s="100"/>
      <c r="D90" s="24" t="s">
        <v>43</v>
      </c>
      <c r="E90" s="40">
        <f t="shared" si="65"/>
        <v>0</v>
      </c>
      <c r="F90" s="41"/>
      <c r="G90" s="41"/>
      <c r="H90" s="41"/>
      <c r="I90" s="41"/>
      <c r="J90" s="41"/>
      <c r="K90" s="41"/>
    </row>
  </sheetData>
  <mergeCells count="50">
    <mergeCell ref="A43:A48"/>
    <mergeCell ref="B43:B48"/>
    <mergeCell ref="C43:C48"/>
    <mergeCell ref="A25:A30"/>
    <mergeCell ref="B25:B30"/>
    <mergeCell ref="C25:C30"/>
    <mergeCell ref="A37:A42"/>
    <mergeCell ref="B37:B42"/>
    <mergeCell ref="C37:C42"/>
    <mergeCell ref="A31:A36"/>
    <mergeCell ref="B31:B36"/>
    <mergeCell ref="C31:C36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C67:C72"/>
    <mergeCell ref="A49:A54"/>
    <mergeCell ref="B49:B54"/>
    <mergeCell ref="C49:C54"/>
    <mergeCell ref="A55:A60"/>
    <mergeCell ref="B55:B60"/>
    <mergeCell ref="C55:C60"/>
    <mergeCell ref="A85:A90"/>
    <mergeCell ref="B85:B90"/>
    <mergeCell ref="C85:C90"/>
    <mergeCell ref="D5:K5"/>
    <mergeCell ref="D6:K6"/>
    <mergeCell ref="A73:A78"/>
    <mergeCell ref="B73:B78"/>
    <mergeCell ref="C73:C78"/>
    <mergeCell ref="A79:A84"/>
    <mergeCell ref="B79:B84"/>
    <mergeCell ref="C79:C84"/>
    <mergeCell ref="A61:A66"/>
    <mergeCell ref="B61:B66"/>
    <mergeCell ref="C61:C66"/>
    <mergeCell ref="A67:A72"/>
    <mergeCell ref="B67:B7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5" manualBreakCount="5">
    <brk id="18" max="16383" man="1"/>
    <brk id="24" max="16383" man="1"/>
    <brk id="42" max="16383" man="1"/>
    <brk id="66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прилож2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2019-06-21T07:37:27Z</dcterms:modified>
</cp:coreProperties>
</file>