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20" windowWidth="20520" windowHeight="9972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K48" i="1"/>
  <c r="K39"/>
  <c r="K33"/>
  <c r="K28"/>
  <c r="K23"/>
  <c r="K14"/>
  <c r="F48"/>
  <c r="F39"/>
  <c r="E14"/>
  <c r="D14"/>
  <c r="J49"/>
  <c r="J48"/>
  <c r="J46" l="1"/>
  <c r="J45"/>
  <c r="J44"/>
  <c r="J43"/>
  <c r="F14" l="1"/>
  <c r="F23"/>
  <c r="F28"/>
  <c r="F33"/>
  <c r="J21" l="1"/>
  <c r="J40"/>
  <c r="J39"/>
  <c r="J20"/>
  <c r="J19"/>
  <c r="J18"/>
  <c r="J17"/>
  <c r="J16"/>
  <c r="J15"/>
  <c r="J14"/>
  <c r="J41"/>
  <c r="J30"/>
  <c r="J29"/>
  <c r="J36"/>
  <c r="J35"/>
  <c r="J34"/>
  <c r="J31"/>
  <c r="J28"/>
  <c r="J24"/>
  <c r="J23"/>
  <c r="J26"/>
  <c r="J25"/>
  <c r="J42" l="1"/>
  <c r="J33"/>
  <c r="J37"/>
</calcChain>
</file>

<file path=xl/sharedStrings.xml><?xml version="1.0" encoding="utf-8"?>
<sst xmlns="http://schemas.openxmlformats.org/spreadsheetml/2006/main" count="130" uniqueCount="100">
  <si>
    <t>Расчет показателей</t>
  </si>
  <si>
    <t xml:space="preserve">N п/п  </t>
  </si>
  <si>
    <t>План</t>
  </si>
  <si>
    <t>Факт</t>
  </si>
  <si>
    <t>Эффективности реализации муниципальной программы</t>
  </si>
  <si>
    <t>(наименование муниципальной программы и тчетный период)</t>
  </si>
  <si>
    <t>Ед.</t>
  </si>
  <si>
    <t>%</t>
  </si>
  <si>
    <t>к Порядку проведения оценки</t>
  </si>
  <si>
    <t>эффективности реализации</t>
  </si>
  <si>
    <t>муниципальных программ</t>
  </si>
  <si>
    <t>"Социальное развитие МО "Усть-Коксинский район" Республики Алтай на 2013-2018 годы"</t>
  </si>
  <si>
    <t>Цель муниципальной программы: Социальное развитие</t>
  </si>
  <si>
    <t>1.2</t>
  </si>
  <si>
    <t>1.3</t>
  </si>
  <si>
    <t>2.1</t>
  </si>
  <si>
    <t>2.2</t>
  </si>
  <si>
    <t>Подпрограммы 3 муниципальной программы: Развитие образования</t>
  </si>
  <si>
    <t>3.1</t>
  </si>
  <si>
    <t>3.2</t>
  </si>
  <si>
    <t>3.3</t>
  </si>
  <si>
    <t>3.4</t>
  </si>
  <si>
    <t>4.1</t>
  </si>
  <si>
    <t>4.2</t>
  </si>
  <si>
    <t>4.3</t>
  </si>
  <si>
    <t>Подпрограммы 4 муниципальной программы: Развитие взаимодействия органов местног самоуправления и общества</t>
  </si>
  <si>
    <t>4.4</t>
  </si>
  <si>
    <t>Чел.</t>
  </si>
  <si>
    <t>3.5</t>
  </si>
  <si>
    <t>Мероп.</t>
  </si>
  <si>
    <t>Муниципальная программа: "Социальное развитие МО "Усть-Коксинский район" Республики Алтай на 2013-2018 годы"</t>
  </si>
  <si>
    <t>Удовлетворенность населения качеством предоставляемых услуг в сфере культуры(культурного обслуживания)</t>
  </si>
  <si>
    <t>2</t>
  </si>
  <si>
    <t>Удельный вес населения, систематически занимающиеся физической культурой и спортом</t>
  </si>
  <si>
    <t>3</t>
  </si>
  <si>
    <t>4</t>
  </si>
  <si>
    <t>Доля детей, охваченных образовательными программами дополнительного образования в общей численности детей и молодежи 5-18 лет</t>
  </si>
  <si>
    <t>5</t>
  </si>
  <si>
    <t>Доля зданий муниципальных учреждений, соответствующих санитарным нормам и требованиям СанПина, в общей численности зданий муниципальных учреждений</t>
  </si>
  <si>
    <t>6</t>
  </si>
  <si>
    <t>Доля детей охваченных оздоровительными мероприятиями</t>
  </si>
  <si>
    <t>7</t>
  </si>
  <si>
    <t>Уровень безопасности хранения архивных документов</t>
  </si>
  <si>
    <t>Подпрограмма 1 "Развитие культуры"</t>
  </si>
  <si>
    <t>1.1</t>
  </si>
  <si>
    <t>Количество человек, получивших библиотечные услуги</t>
  </si>
  <si>
    <t>Удельный вес пользователей, получивших библиотечные услуги, в общей численности населения</t>
  </si>
  <si>
    <t>Удельный вес населения, обслуженного культурно-досуговым учреждениями"Усть-Коксинский район"</t>
  </si>
  <si>
    <t>1.4</t>
  </si>
  <si>
    <t>Количество посетителей музея</t>
  </si>
  <si>
    <t>ед</t>
  </si>
  <si>
    <t>Подпрограмма 2  "Развитие физической культуры и спорта"</t>
  </si>
  <si>
    <t>Количество проведенных заседаний межведомственных коммисий администрации и МО "Усть-Коксинский район"</t>
  </si>
  <si>
    <t xml:space="preserve">Доля граждан, принявших участие в физкультурно-оздоровительных мероприятиях, от общей численности населения </t>
  </si>
  <si>
    <t>Доля учащихся(общеобразовательных учреждений, учреждений дополнительного образования) занимающихся физической культурой и спортом</t>
  </si>
  <si>
    <t>2.3</t>
  </si>
  <si>
    <t>Количество спортсменов выполнивших норматив для присвоения разрядов от общей численности занимающихся физической культурой и спортом</t>
  </si>
  <si>
    <t>Доля граждан,занимающихся физической культурой и спортом , от общей численности населения</t>
  </si>
  <si>
    <t>Доля молодых людей, охваченных мероприятиями программы, от общей численности молодежи в районе</t>
  </si>
  <si>
    <t>Количество документов включенных в состав архивного  фонда, архивного отдела МО "Усть-Коксинский район" РА ликвидированных организаций</t>
  </si>
  <si>
    <t>Количество человек, получивших доплату кпенсии</t>
  </si>
  <si>
    <t>4.5</t>
  </si>
  <si>
    <t>Количество номеров и объем газет "Уймонские Вести"</t>
  </si>
  <si>
    <t>4.6</t>
  </si>
  <si>
    <t>Объем вещания радио "Беловодье"</t>
  </si>
  <si>
    <t>экз</t>
  </si>
  <si>
    <t>часы</t>
  </si>
  <si>
    <t>Доля населения, пользующихся услугами районых средств информации</t>
  </si>
  <si>
    <t>Доля выпускников муниципальных образовательных учереждений, сдавших ЕГЭ  в общей численности выпукников муниципальных образовательных учереждени</t>
  </si>
  <si>
    <t xml:space="preserve">Количество мероприятий, направленных на профилактику алкоголизма, наркомании, совершения правонарушений и преступлений </t>
  </si>
  <si>
    <t>Наименование муниципальной программы, подпрограммы, цели муниципально программы, целевых показателей</t>
  </si>
  <si>
    <t xml:space="preserve">Администратор  муниципальной программы  </t>
  </si>
  <si>
    <t>Единица измерения  целевого показателя</t>
  </si>
  <si>
    <t>Отделы и управления Администрация МО "Усть-Коксинский район"(далее Администрация)</t>
  </si>
  <si>
    <t>Оценка эффективности программы (Высокоэффективная, эффективная, неэффективная)</t>
  </si>
  <si>
    <t>Администрация муниципального образования "Усть-Коксинский район"РА</t>
  </si>
  <si>
    <t>Отдел культуры Администрация МО "Усть-Коксинский район" РА</t>
  </si>
  <si>
    <t>Управление образования Администрации МО "Усть-Коксинский район" РА (МОУ ДОД ДЮСШ)</t>
  </si>
  <si>
    <t>Управление образования и молодежной администрации МО "Усть-Коксинский район" РА (МОУ ДОД "ДДТ" с.Усть-Кокса, отдел молодежной политики, воспитательной работы и дополнительного образования Управления образования муниципального образования "Усть-Коксинский район", БОУ ДОД "Усть-Коксинский МДСОЛ "Беловодье",отдел культуры )</t>
  </si>
  <si>
    <t>Доля материально - технической обеспеченности деятельности Отдела культуры Администрации МО "Усть-Коксинский район" РА</t>
  </si>
  <si>
    <t>Доля материально - технической обеспеченности деятельности Централизованной бухгалтерии Отдела культуры Администрации МО "Усть-Коксинский район" РА</t>
  </si>
  <si>
    <t>Доля финансовой обеспеченности деятельности муниципальных служащих в процентах от установленных норм, не менее 100% ежегодно</t>
  </si>
  <si>
    <t>Доля финансовой обеспеченности деятельностиучебно-правового отдела в процентах от установленных норм, не менее 100% ежегодно</t>
  </si>
  <si>
    <t>Доля детей, получающих дошкольную образовательную услугу, по их содержанию в муниципальном образовательном учреждении детей от 3 до 7 лет</t>
  </si>
  <si>
    <t>4.7</t>
  </si>
  <si>
    <t>4.8</t>
  </si>
  <si>
    <t>Подпрограммы 5 муниципальной программы: "Противодействие коррупции, профилактика правонарушений и защита населения"</t>
  </si>
  <si>
    <t>5.1</t>
  </si>
  <si>
    <t>5.2</t>
  </si>
  <si>
    <t>по итогам 2018 года</t>
  </si>
  <si>
    <t>Доля детей, охваченных образовательными программами дошкольного образования в общей численности детей от 3 до 7</t>
  </si>
  <si>
    <t>Доля детей, охваченные образовательными программами дополнительного  образования в общей численности детей и молодежи от 5 до 18</t>
  </si>
  <si>
    <t>Доля зданий  муниципальных общеобразовательных учреждений, соответствующих санитарным нормам и требованиям , в общей численности  муниципальных образовательных учреждений</t>
  </si>
  <si>
    <t>Приложение 1</t>
  </si>
  <si>
    <t xml:space="preserve">Расходы за счет всех источников финансирования муниципальной программы, тыс. рублей  </t>
  </si>
  <si>
    <t>Оценка исполнения запланированному уровню расходов, %</t>
  </si>
  <si>
    <t>Оценка достижения цели муниципальной программы (подпрограммы),%</t>
  </si>
  <si>
    <t xml:space="preserve">Значение целевого показателя  реализации мероприятия  </t>
  </si>
  <si>
    <t>Эффективная</t>
  </si>
  <si>
    <t xml:space="preserve">Оценка достижения планового целевого показателя, % 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</si>
</sst>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Border="1" applyAlignment="1"/>
    <xf numFmtId="0" fontId="5" fillId="0" borderId="3" xfId="0" applyFont="1" applyBorder="1"/>
    <xf numFmtId="0" fontId="6" fillId="0" borderId="0" xfId="0" applyFont="1"/>
    <xf numFmtId="0" fontId="1" fillId="0" borderId="7" xfId="0" applyFont="1" applyBorder="1" applyAlignment="1">
      <alignment horizontal="center" vertical="center" wrapText="1"/>
    </xf>
    <xf numFmtId="0" fontId="5" fillId="0" borderId="14" xfId="0" applyFont="1" applyBorder="1"/>
    <xf numFmtId="0" fontId="1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2" borderId="3" xfId="0" applyFont="1" applyFill="1" applyBorder="1"/>
    <xf numFmtId="49" fontId="7" fillId="2" borderId="15" xfId="0" applyNumberFormat="1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2" fontId="9" fillId="2" borderId="7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5" fillId="2" borderId="0" xfId="0" applyFont="1" applyFill="1"/>
    <xf numFmtId="0" fontId="0" fillId="2" borderId="0" xfId="0" applyFont="1" applyFill="1"/>
    <xf numFmtId="0" fontId="0" fillId="3" borderId="0" xfId="0" applyFont="1" applyFill="1"/>
    <xf numFmtId="2" fontId="9" fillId="2" borderId="8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vertical="center" wrapText="1"/>
    </xf>
    <xf numFmtId="49" fontId="7" fillId="2" borderId="5" xfId="0" applyNumberFormat="1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2" fontId="9" fillId="2" borderId="9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center" wrapText="1"/>
    </xf>
    <xf numFmtId="49" fontId="7" fillId="2" borderId="16" xfId="0" applyNumberFormat="1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top" wrapText="1"/>
    </xf>
    <xf numFmtId="0" fontId="9" fillId="2" borderId="9" xfId="0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top" wrapText="1"/>
    </xf>
    <xf numFmtId="2" fontId="9" fillId="2" borderId="6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49" fontId="7" fillId="2" borderId="8" xfId="0" applyNumberFormat="1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2" fontId="9" fillId="2" borderId="10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2" fontId="15" fillId="2" borderId="8" xfId="0" applyNumberFormat="1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2" fontId="14" fillId="2" borderId="4" xfId="0" applyNumberFormat="1" applyFont="1" applyFill="1" applyBorder="1" applyAlignment="1">
      <alignment horizontal="center" vertical="center" wrapText="1"/>
    </xf>
    <xf numFmtId="2" fontId="14" fillId="2" borderId="8" xfId="0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/>
    </xf>
    <xf numFmtId="2" fontId="15" fillId="2" borderId="11" xfId="0" applyNumberFormat="1" applyFont="1" applyFill="1" applyBorder="1" applyAlignment="1">
      <alignment horizontal="center" vertical="center" wrapText="1"/>
    </xf>
    <xf numFmtId="2" fontId="15" fillId="2" borderId="10" xfId="0" applyNumberFormat="1" applyFont="1" applyFill="1" applyBorder="1" applyAlignment="1">
      <alignment horizontal="center" vertical="center" wrapText="1"/>
    </xf>
    <xf numFmtId="2" fontId="15" fillId="2" borderId="12" xfId="0" applyNumberFormat="1" applyFont="1" applyFill="1" applyBorder="1" applyAlignment="1">
      <alignment horizontal="center" vertical="center" wrapText="1"/>
    </xf>
    <xf numFmtId="4" fontId="14" fillId="2" borderId="4" xfId="0" applyNumberFormat="1" applyFont="1" applyFill="1" applyBorder="1" applyAlignment="1">
      <alignment horizontal="center" vertical="center" wrapText="1"/>
    </xf>
    <xf numFmtId="4" fontId="14" fillId="2" borderId="8" xfId="0" applyNumberFormat="1" applyFont="1" applyFill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/>
    <xf numFmtId="0" fontId="13" fillId="2" borderId="7" xfId="0" applyFont="1" applyFill="1" applyBorder="1" applyAlignment="1">
      <alignment vertical="top" wrapText="1"/>
    </xf>
    <xf numFmtId="0" fontId="13" fillId="2" borderId="9" xfId="0" applyFont="1" applyFill="1" applyBorder="1" applyAlignment="1">
      <alignment vertical="top" wrapText="1"/>
    </xf>
    <xf numFmtId="0" fontId="13" fillId="2" borderId="6" xfId="0" applyFont="1" applyFill="1" applyBorder="1" applyAlignment="1">
      <alignment vertical="top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15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workbookViewId="0">
      <selection activeCell="J21" sqref="J21"/>
    </sheetView>
  </sheetViews>
  <sheetFormatPr defaultRowHeight="14.4"/>
  <cols>
    <col min="1" max="1" width="5.88671875" customWidth="1"/>
    <col min="2" max="2" width="24.44140625" customWidth="1"/>
    <col min="3" max="3" width="17.88671875" customWidth="1"/>
    <col min="4" max="4" width="16.6640625" customWidth="1"/>
    <col min="5" max="5" width="14.44140625" customWidth="1"/>
    <col min="6" max="6" width="16" customWidth="1"/>
    <col min="7" max="7" width="11.6640625" customWidth="1"/>
    <col min="8" max="8" width="10.6640625" customWidth="1"/>
    <col min="9" max="9" width="15" bestFit="1" customWidth="1"/>
    <col min="10" max="10" width="12" customWidth="1"/>
    <col min="11" max="11" width="22.109375" customWidth="1"/>
    <col min="12" max="12" width="19.109375" customWidth="1"/>
  </cols>
  <sheetData>
    <row r="1" spans="1:14">
      <c r="A1" s="4"/>
      <c r="B1" s="4"/>
      <c r="C1" s="4"/>
      <c r="D1" s="4"/>
      <c r="E1" s="4"/>
      <c r="F1" s="4"/>
      <c r="G1" s="4"/>
      <c r="H1" s="4"/>
      <c r="I1" s="4"/>
      <c r="J1" s="4"/>
      <c r="K1" s="2" t="s">
        <v>93</v>
      </c>
      <c r="L1" s="4"/>
      <c r="M1" s="4"/>
    </row>
    <row r="2" spans="1:14" ht="15.6">
      <c r="A2" s="1"/>
      <c r="B2" s="4"/>
      <c r="C2" s="4"/>
      <c r="D2" s="4"/>
      <c r="E2" s="4"/>
      <c r="F2" s="4"/>
      <c r="G2" s="4"/>
      <c r="H2" s="4"/>
      <c r="I2" s="4"/>
      <c r="J2" s="4"/>
      <c r="K2" s="2" t="s">
        <v>8</v>
      </c>
      <c r="L2" s="4"/>
      <c r="M2" s="4"/>
    </row>
    <row r="3" spans="1:14" ht="15.6">
      <c r="A3" s="1"/>
      <c r="B3" s="127" t="s">
        <v>0</v>
      </c>
      <c r="C3" s="127"/>
      <c r="D3" s="127"/>
      <c r="E3" s="127"/>
      <c r="F3" s="127"/>
      <c r="G3" s="127"/>
      <c r="H3" s="127"/>
      <c r="I3" s="127"/>
      <c r="J3" s="127"/>
      <c r="K3" s="2" t="s">
        <v>9</v>
      </c>
      <c r="L3" s="4"/>
      <c r="M3" s="4"/>
    </row>
    <row r="4" spans="1:14" ht="15.6">
      <c r="A4" s="1"/>
      <c r="B4" s="127" t="s">
        <v>4</v>
      </c>
      <c r="C4" s="127"/>
      <c r="D4" s="127"/>
      <c r="E4" s="127"/>
      <c r="F4" s="127"/>
      <c r="G4" s="127"/>
      <c r="H4" s="127"/>
      <c r="I4" s="127"/>
      <c r="J4" s="127"/>
      <c r="K4" s="2" t="s">
        <v>10</v>
      </c>
      <c r="L4" s="4"/>
      <c r="M4" s="4"/>
    </row>
    <row r="5" spans="1:14" ht="15.6">
      <c r="A5" s="1"/>
      <c r="B5" s="129" t="s">
        <v>11</v>
      </c>
      <c r="C5" s="129"/>
      <c r="D5" s="129"/>
      <c r="E5" s="129"/>
      <c r="F5" s="129"/>
      <c r="G5" s="129"/>
      <c r="H5" s="129"/>
      <c r="I5" s="129"/>
      <c r="J5" s="129"/>
      <c r="K5" s="5"/>
      <c r="L5" s="5"/>
      <c r="M5" s="4"/>
    </row>
    <row r="6" spans="1:14" ht="15.6">
      <c r="A6" s="1"/>
      <c r="B6" s="128" t="s">
        <v>5</v>
      </c>
      <c r="C6" s="128"/>
      <c r="D6" s="128"/>
      <c r="E6" s="128"/>
      <c r="F6" s="128"/>
      <c r="G6" s="128"/>
      <c r="H6" s="128"/>
      <c r="I6" s="128"/>
      <c r="J6" s="128"/>
      <c r="K6" s="4"/>
      <c r="L6" s="4"/>
      <c r="M6" s="4"/>
    </row>
    <row r="7" spans="1:14" ht="15.6">
      <c r="A7" s="1"/>
      <c r="B7" s="128" t="s">
        <v>89</v>
      </c>
      <c r="C7" s="128"/>
      <c r="D7" s="128"/>
      <c r="E7" s="128"/>
      <c r="F7" s="128"/>
      <c r="G7" s="128"/>
      <c r="H7" s="128"/>
      <c r="I7" s="128"/>
      <c r="J7" s="128"/>
      <c r="K7" s="4"/>
      <c r="L7" s="4"/>
      <c r="M7" s="4"/>
    </row>
    <row r="8" spans="1:14" ht="66" customHeight="1">
      <c r="A8" s="69" t="s">
        <v>1</v>
      </c>
      <c r="B8" s="77" t="s">
        <v>70</v>
      </c>
      <c r="C8" s="80" t="s">
        <v>71</v>
      </c>
      <c r="D8" s="133" t="s">
        <v>94</v>
      </c>
      <c r="E8" s="134"/>
      <c r="F8" s="72" t="s">
        <v>95</v>
      </c>
      <c r="G8" s="59" t="s">
        <v>72</v>
      </c>
      <c r="H8" s="133" t="s">
        <v>97</v>
      </c>
      <c r="I8" s="134"/>
      <c r="J8" s="62" t="s">
        <v>99</v>
      </c>
      <c r="K8" s="135" t="s">
        <v>96</v>
      </c>
      <c r="L8" s="83" t="s">
        <v>74</v>
      </c>
      <c r="M8" s="4"/>
    </row>
    <row r="9" spans="1:14">
      <c r="A9" s="70"/>
      <c r="B9" s="78"/>
      <c r="C9" s="81"/>
      <c r="D9" s="75" t="s">
        <v>2</v>
      </c>
      <c r="E9" s="65" t="s">
        <v>3</v>
      </c>
      <c r="F9" s="73"/>
      <c r="G9" s="60"/>
      <c r="H9" s="65" t="s">
        <v>2</v>
      </c>
      <c r="I9" s="67" t="s">
        <v>3</v>
      </c>
      <c r="J9" s="63"/>
      <c r="K9" s="136"/>
      <c r="L9" s="83"/>
      <c r="M9" s="4"/>
    </row>
    <row r="10" spans="1:14" ht="1.5" customHeight="1">
      <c r="A10" s="71"/>
      <c r="B10" s="79"/>
      <c r="C10" s="82"/>
      <c r="D10" s="76"/>
      <c r="E10" s="66"/>
      <c r="F10" s="74"/>
      <c r="G10" s="61"/>
      <c r="H10" s="66"/>
      <c r="I10" s="68"/>
      <c r="J10" s="64"/>
      <c r="K10" s="61"/>
      <c r="L10" s="9"/>
      <c r="M10" s="4"/>
    </row>
    <row r="11" spans="1:14">
      <c r="A11" s="8">
        <v>1</v>
      </c>
      <c r="B11" s="3">
        <v>2</v>
      </c>
      <c r="C11" s="10">
        <v>3</v>
      </c>
      <c r="D11" s="8">
        <v>4</v>
      </c>
      <c r="E11" s="3">
        <v>5</v>
      </c>
      <c r="F11" s="10">
        <v>6</v>
      </c>
      <c r="G11" s="3">
        <v>7</v>
      </c>
      <c r="H11" s="3">
        <v>8</v>
      </c>
      <c r="I11" s="10">
        <v>9</v>
      </c>
      <c r="J11" s="3">
        <v>10</v>
      </c>
      <c r="K11" s="3">
        <v>11</v>
      </c>
      <c r="L11" s="11">
        <v>12</v>
      </c>
      <c r="M11" s="4"/>
    </row>
    <row r="12" spans="1:14">
      <c r="A12" s="121" t="s">
        <v>30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3"/>
      <c r="L12" s="6"/>
      <c r="M12" s="4"/>
    </row>
    <row r="13" spans="1:14" ht="15.75" customHeight="1">
      <c r="A13" s="121" t="s">
        <v>12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3"/>
      <c r="L13" s="6"/>
      <c r="M13" s="4"/>
    </row>
    <row r="14" spans="1:14" ht="66" customHeight="1">
      <c r="A14" s="25">
        <v>1</v>
      </c>
      <c r="B14" s="26" t="s">
        <v>31</v>
      </c>
      <c r="C14" s="92" t="s">
        <v>75</v>
      </c>
      <c r="D14" s="95">
        <f>D23+D28+D33+D39+D43+D45+D48</f>
        <v>655290.12</v>
      </c>
      <c r="E14" s="95">
        <f>E23+E28+E33+E39+E43+E45+E48</f>
        <v>641568.15999999992</v>
      </c>
      <c r="F14" s="95">
        <f>E14/D14*100</f>
        <v>97.905971785443654</v>
      </c>
      <c r="G14" s="31" t="s">
        <v>7</v>
      </c>
      <c r="H14" s="24">
        <v>70</v>
      </c>
      <c r="I14" s="32">
        <v>70</v>
      </c>
      <c r="J14" s="24">
        <f>I14/H14*100</f>
        <v>100</v>
      </c>
      <c r="K14" s="116">
        <f>(J14+J15+J16+J17+J18+J19+J20+J21)/8</f>
        <v>95.953535353535344</v>
      </c>
      <c r="L14" s="103" t="s">
        <v>98</v>
      </c>
      <c r="M14" s="4"/>
    </row>
    <row r="15" spans="1:14" ht="36">
      <c r="A15" s="27" t="s">
        <v>32</v>
      </c>
      <c r="B15" s="28" t="s">
        <v>33</v>
      </c>
      <c r="C15" s="92"/>
      <c r="D15" s="95"/>
      <c r="E15" s="95"/>
      <c r="F15" s="95"/>
      <c r="G15" s="33" t="s">
        <v>7</v>
      </c>
      <c r="H15" s="16">
        <v>16</v>
      </c>
      <c r="I15" s="34">
        <v>16</v>
      </c>
      <c r="J15" s="16">
        <f t="shared" ref="J15:J20" si="0">I15/H15*100</f>
        <v>100</v>
      </c>
      <c r="K15" s="116"/>
      <c r="L15" s="104"/>
      <c r="M15" s="4"/>
    </row>
    <row r="16" spans="1:14" ht="72.75" customHeight="1">
      <c r="A16" s="29" t="s">
        <v>34</v>
      </c>
      <c r="B16" s="30" t="s">
        <v>83</v>
      </c>
      <c r="C16" s="92"/>
      <c r="D16" s="95"/>
      <c r="E16" s="95"/>
      <c r="F16" s="95"/>
      <c r="G16" s="31" t="s">
        <v>7</v>
      </c>
      <c r="H16" s="24">
        <v>100</v>
      </c>
      <c r="I16" s="32">
        <v>64.8</v>
      </c>
      <c r="J16" s="24">
        <f t="shared" si="0"/>
        <v>64.8</v>
      </c>
      <c r="K16" s="116"/>
      <c r="L16" s="104"/>
      <c r="M16" s="4"/>
      <c r="N16" s="7"/>
    </row>
    <row r="17" spans="1:15" ht="75.75" customHeight="1">
      <c r="A17" s="18" t="s">
        <v>35</v>
      </c>
      <c r="B17" s="19" t="s">
        <v>36</v>
      </c>
      <c r="C17" s="92"/>
      <c r="D17" s="95"/>
      <c r="E17" s="95"/>
      <c r="F17" s="95"/>
      <c r="G17" s="33" t="s">
        <v>7</v>
      </c>
      <c r="H17" s="16">
        <v>80</v>
      </c>
      <c r="I17" s="34">
        <v>76</v>
      </c>
      <c r="J17" s="16">
        <f t="shared" si="0"/>
        <v>95</v>
      </c>
      <c r="K17" s="116"/>
      <c r="L17" s="104"/>
      <c r="M17" s="4"/>
    </row>
    <row r="18" spans="1:15" ht="76.5" customHeight="1">
      <c r="A18" s="13" t="s">
        <v>37</v>
      </c>
      <c r="B18" s="35" t="s">
        <v>38</v>
      </c>
      <c r="C18" s="92"/>
      <c r="D18" s="95"/>
      <c r="E18" s="95"/>
      <c r="F18" s="95"/>
      <c r="G18" s="31" t="s">
        <v>7</v>
      </c>
      <c r="H18" s="24">
        <v>60</v>
      </c>
      <c r="I18" s="32">
        <v>60</v>
      </c>
      <c r="J18" s="24">
        <f t="shared" si="0"/>
        <v>100</v>
      </c>
      <c r="K18" s="116"/>
      <c r="L18" s="104"/>
      <c r="M18" s="4"/>
    </row>
    <row r="19" spans="1:15" ht="49.5" customHeight="1">
      <c r="A19" s="18" t="s">
        <v>39</v>
      </c>
      <c r="B19" s="19" t="s">
        <v>40</v>
      </c>
      <c r="C19" s="92"/>
      <c r="D19" s="95"/>
      <c r="E19" s="95"/>
      <c r="F19" s="95"/>
      <c r="G19" s="33" t="s">
        <v>7</v>
      </c>
      <c r="H19" s="16">
        <v>45</v>
      </c>
      <c r="I19" s="34">
        <v>45</v>
      </c>
      <c r="J19" s="16">
        <f t="shared" si="0"/>
        <v>100</v>
      </c>
      <c r="K19" s="116"/>
      <c r="L19" s="104"/>
      <c r="M19" s="4"/>
    </row>
    <row r="20" spans="1:15" ht="24" customHeight="1">
      <c r="A20" s="13" t="s">
        <v>41</v>
      </c>
      <c r="B20" s="35" t="s">
        <v>42</v>
      </c>
      <c r="C20" s="92"/>
      <c r="D20" s="95"/>
      <c r="E20" s="95"/>
      <c r="F20" s="95"/>
      <c r="G20" s="31" t="s">
        <v>7</v>
      </c>
      <c r="H20" s="24">
        <v>90</v>
      </c>
      <c r="I20" s="32">
        <v>95</v>
      </c>
      <c r="J20" s="24">
        <f t="shared" si="0"/>
        <v>105.55555555555556</v>
      </c>
      <c r="K20" s="116"/>
      <c r="L20" s="104"/>
      <c r="M20" s="4"/>
    </row>
    <row r="21" spans="1:15" ht="51" customHeight="1">
      <c r="A21" s="36">
        <v>8</v>
      </c>
      <c r="B21" s="19" t="s">
        <v>67</v>
      </c>
      <c r="C21" s="92"/>
      <c r="D21" s="95"/>
      <c r="E21" s="95"/>
      <c r="F21" s="95"/>
      <c r="G21" s="33" t="s">
        <v>7</v>
      </c>
      <c r="H21" s="16">
        <v>44</v>
      </c>
      <c r="I21" s="34">
        <v>45</v>
      </c>
      <c r="J21" s="16">
        <f>I21/H21*100</f>
        <v>102.27272727272727</v>
      </c>
      <c r="K21" s="116"/>
      <c r="L21" s="105"/>
      <c r="M21" s="4"/>
    </row>
    <row r="22" spans="1:15" ht="19.5" customHeight="1">
      <c r="A22" s="118" t="s">
        <v>43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20"/>
      <c r="L22" s="12"/>
      <c r="M22" s="4"/>
    </row>
    <row r="23" spans="1:15" ht="45" customHeight="1">
      <c r="A23" s="37" t="s">
        <v>44</v>
      </c>
      <c r="B23" s="38" t="s">
        <v>45</v>
      </c>
      <c r="C23" s="92" t="s">
        <v>76</v>
      </c>
      <c r="D23" s="95">
        <v>63636.18</v>
      </c>
      <c r="E23" s="95">
        <v>63629.59</v>
      </c>
      <c r="F23" s="95">
        <f>E23/D23*100</f>
        <v>99.989644255830555</v>
      </c>
      <c r="G23" s="33" t="s">
        <v>27</v>
      </c>
      <c r="H23" s="16">
        <v>11040</v>
      </c>
      <c r="I23" s="34">
        <v>11432</v>
      </c>
      <c r="J23" s="16">
        <f>I23/H23*100</f>
        <v>103.55072463768116</v>
      </c>
      <c r="K23" s="87">
        <f>(J23+J24+J25+J26)/4</f>
        <v>104.56160105850576</v>
      </c>
      <c r="L23" s="106"/>
      <c r="M23" s="4"/>
    </row>
    <row r="24" spans="1:15" ht="51.75" customHeight="1">
      <c r="A24" s="39" t="s">
        <v>13</v>
      </c>
      <c r="B24" s="40" t="s">
        <v>46</v>
      </c>
      <c r="C24" s="92"/>
      <c r="D24" s="95"/>
      <c r="E24" s="117"/>
      <c r="F24" s="95"/>
      <c r="G24" s="31" t="s">
        <v>7</v>
      </c>
      <c r="H24" s="24">
        <v>15.1</v>
      </c>
      <c r="I24" s="32">
        <v>16.600000000000001</v>
      </c>
      <c r="J24" s="24">
        <f>I24/H24*100</f>
        <v>109.93377483443709</v>
      </c>
      <c r="K24" s="87"/>
      <c r="L24" s="106"/>
      <c r="M24" s="4"/>
    </row>
    <row r="25" spans="1:15" ht="55.5" customHeight="1">
      <c r="A25" s="37" t="s">
        <v>14</v>
      </c>
      <c r="B25" s="38" t="s">
        <v>47</v>
      </c>
      <c r="C25" s="92"/>
      <c r="D25" s="95"/>
      <c r="E25" s="117"/>
      <c r="F25" s="95"/>
      <c r="G25" s="33" t="s">
        <v>7</v>
      </c>
      <c r="H25" s="16">
        <v>34</v>
      </c>
      <c r="I25" s="34">
        <v>34</v>
      </c>
      <c r="J25" s="16">
        <f>I25/H25*100</f>
        <v>100</v>
      </c>
      <c r="K25" s="87"/>
      <c r="L25" s="106"/>
      <c r="M25" s="4"/>
    </row>
    <row r="26" spans="1:15" ht="25.5" customHeight="1">
      <c r="A26" s="39" t="s">
        <v>48</v>
      </c>
      <c r="B26" s="41" t="s">
        <v>49</v>
      </c>
      <c r="C26" s="92"/>
      <c r="D26" s="95"/>
      <c r="E26" s="117"/>
      <c r="F26" s="95"/>
      <c r="G26" s="31" t="s">
        <v>50</v>
      </c>
      <c r="H26" s="24">
        <v>2100</v>
      </c>
      <c r="I26" s="32">
        <v>2200</v>
      </c>
      <c r="J26" s="24">
        <f>I26/H26*100</f>
        <v>104.76190476190477</v>
      </c>
      <c r="K26" s="87"/>
      <c r="L26" s="106"/>
      <c r="M26" s="4"/>
    </row>
    <row r="27" spans="1:15" ht="25.5" customHeight="1">
      <c r="A27" s="84" t="s">
        <v>51</v>
      </c>
      <c r="B27" s="85"/>
      <c r="C27" s="85"/>
      <c r="D27" s="85"/>
      <c r="E27" s="85"/>
      <c r="F27" s="85"/>
      <c r="G27" s="85"/>
      <c r="H27" s="85"/>
      <c r="I27" s="85"/>
      <c r="J27" s="85"/>
      <c r="K27" s="86"/>
      <c r="L27" s="12"/>
      <c r="M27" s="4"/>
    </row>
    <row r="28" spans="1:15" s="23" customFormat="1" ht="63" customHeight="1">
      <c r="A28" s="13" t="s">
        <v>15</v>
      </c>
      <c r="B28" s="14" t="s">
        <v>53</v>
      </c>
      <c r="C28" s="91" t="s">
        <v>77</v>
      </c>
      <c r="D28" s="94">
        <v>9763.57</v>
      </c>
      <c r="E28" s="94">
        <v>9756.2099999999991</v>
      </c>
      <c r="F28" s="94">
        <f>E28/D28*100</f>
        <v>99.924617737159664</v>
      </c>
      <c r="G28" s="15" t="s">
        <v>7</v>
      </c>
      <c r="H28" s="16">
        <v>20</v>
      </c>
      <c r="I28" s="16">
        <v>20</v>
      </c>
      <c r="J28" s="17">
        <f>I28/H28*100</f>
        <v>100</v>
      </c>
      <c r="K28" s="87">
        <f>(J28+J29+J30+J31)/4</f>
        <v>103.9751552795031</v>
      </c>
      <c r="L28" s="106"/>
      <c r="M28" s="21"/>
      <c r="N28" s="22"/>
      <c r="O28" s="22"/>
    </row>
    <row r="29" spans="1:15" s="23" customFormat="1" ht="78" customHeight="1">
      <c r="A29" s="18" t="s">
        <v>16</v>
      </c>
      <c r="B29" s="19" t="s">
        <v>54</v>
      </c>
      <c r="C29" s="92"/>
      <c r="D29" s="95"/>
      <c r="E29" s="95"/>
      <c r="F29" s="95"/>
      <c r="G29" s="15" t="s">
        <v>7</v>
      </c>
      <c r="H29" s="16">
        <v>70</v>
      </c>
      <c r="I29" s="16">
        <v>70</v>
      </c>
      <c r="J29" s="17">
        <f>I29/H29*100</f>
        <v>100</v>
      </c>
      <c r="K29" s="87"/>
      <c r="L29" s="106"/>
      <c r="M29" s="21"/>
      <c r="N29" s="22"/>
      <c r="O29" s="22"/>
    </row>
    <row r="30" spans="1:15" s="23" customFormat="1" ht="78" customHeight="1">
      <c r="A30" s="13" t="s">
        <v>55</v>
      </c>
      <c r="B30" s="20" t="s">
        <v>56</v>
      </c>
      <c r="C30" s="92"/>
      <c r="D30" s="95"/>
      <c r="E30" s="95"/>
      <c r="F30" s="95"/>
      <c r="G30" s="15" t="s">
        <v>27</v>
      </c>
      <c r="H30" s="16">
        <v>70</v>
      </c>
      <c r="I30" s="16">
        <v>72</v>
      </c>
      <c r="J30" s="17">
        <f>I30/H30*100</f>
        <v>102.85714285714285</v>
      </c>
      <c r="K30" s="87"/>
      <c r="L30" s="106"/>
      <c r="M30" s="21"/>
      <c r="N30" s="22"/>
      <c r="O30" s="22"/>
    </row>
    <row r="31" spans="1:15" s="23" customFormat="1" ht="63" customHeight="1">
      <c r="A31" s="18" t="s">
        <v>16</v>
      </c>
      <c r="B31" s="19" t="s">
        <v>57</v>
      </c>
      <c r="C31" s="93"/>
      <c r="D31" s="96"/>
      <c r="E31" s="96"/>
      <c r="F31" s="96"/>
      <c r="G31" s="15" t="s">
        <v>7</v>
      </c>
      <c r="H31" s="16">
        <v>23</v>
      </c>
      <c r="I31" s="16">
        <v>26</v>
      </c>
      <c r="J31" s="17">
        <f>I31/H31*100</f>
        <v>113.04347826086956</v>
      </c>
      <c r="K31" s="87"/>
      <c r="L31" s="106"/>
      <c r="M31" s="21"/>
      <c r="N31" s="22"/>
      <c r="O31" s="22"/>
    </row>
    <row r="32" spans="1:15" ht="18.75" customHeight="1">
      <c r="A32" s="88" t="s">
        <v>17</v>
      </c>
      <c r="B32" s="89"/>
      <c r="C32" s="90"/>
      <c r="D32" s="90"/>
      <c r="E32" s="90"/>
      <c r="F32" s="90"/>
      <c r="G32" s="85"/>
      <c r="H32" s="85"/>
      <c r="I32" s="85"/>
      <c r="J32" s="85"/>
      <c r="K32" s="90"/>
      <c r="L32" s="12"/>
      <c r="M32" s="4"/>
    </row>
    <row r="33" spans="1:13" ht="85.5" customHeight="1">
      <c r="A33" s="13" t="s">
        <v>18</v>
      </c>
      <c r="B33" s="42" t="s">
        <v>68</v>
      </c>
      <c r="C33" s="91" t="s">
        <v>78</v>
      </c>
      <c r="D33" s="110">
        <v>576902.02</v>
      </c>
      <c r="E33" s="110">
        <v>563426.1</v>
      </c>
      <c r="F33" s="113">
        <f>E33/D33*100</f>
        <v>97.664088609015437</v>
      </c>
      <c r="G33" s="43" t="s">
        <v>7</v>
      </c>
      <c r="H33" s="16">
        <v>100</v>
      </c>
      <c r="I33" s="44">
        <v>98</v>
      </c>
      <c r="J33" s="16">
        <f>I33/H33*100</f>
        <v>98</v>
      </c>
      <c r="K33" s="107">
        <f>(J33+J34+J35+J36+J37)/5</f>
        <v>90.417142857142863</v>
      </c>
      <c r="L33" s="106"/>
      <c r="M33" s="4"/>
    </row>
    <row r="34" spans="1:13" ht="60.75" customHeight="1">
      <c r="A34" s="18" t="s">
        <v>19</v>
      </c>
      <c r="B34" s="45" t="s">
        <v>90</v>
      </c>
      <c r="C34" s="92"/>
      <c r="D34" s="111"/>
      <c r="E34" s="111"/>
      <c r="F34" s="114"/>
      <c r="G34" s="46" t="s">
        <v>7</v>
      </c>
      <c r="H34" s="16">
        <v>100</v>
      </c>
      <c r="I34" s="34">
        <v>64.8</v>
      </c>
      <c r="J34" s="16">
        <f>I34/H34*100</f>
        <v>64.8</v>
      </c>
      <c r="K34" s="108"/>
      <c r="L34" s="106"/>
      <c r="M34" s="4"/>
    </row>
    <row r="35" spans="1:13" ht="63" customHeight="1">
      <c r="A35" s="18" t="s">
        <v>20</v>
      </c>
      <c r="B35" s="45" t="s">
        <v>91</v>
      </c>
      <c r="C35" s="92"/>
      <c r="D35" s="111"/>
      <c r="E35" s="111"/>
      <c r="F35" s="114"/>
      <c r="G35" s="46" t="s">
        <v>7</v>
      </c>
      <c r="H35" s="16">
        <v>80</v>
      </c>
      <c r="I35" s="34">
        <v>76</v>
      </c>
      <c r="J35" s="16">
        <f>I35/H35*100</f>
        <v>95</v>
      </c>
      <c r="K35" s="108"/>
      <c r="L35" s="106"/>
      <c r="M35" s="4"/>
    </row>
    <row r="36" spans="1:13" ht="96" customHeight="1">
      <c r="A36" s="13" t="s">
        <v>21</v>
      </c>
      <c r="B36" s="35" t="s">
        <v>92</v>
      </c>
      <c r="C36" s="92"/>
      <c r="D36" s="111"/>
      <c r="E36" s="111"/>
      <c r="F36" s="114"/>
      <c r="G36" s="46" t="s">
        <v>7</v>
      </c>
      <c r="H36" s="47">
        <v>60</v>
      </c>
      <c r="I36" s="44">
        <v>60</v>
      </c>
      <c r="J36" s="47">
        <f>I36/H36*100</f>
        <v>100</v>
      </c>
      <c r="K36" s="108"/>
      <c r="L36" s="106"/>
      <c r="M36" s="4"/>
    </row>
    <row r="37" spans="1:13" ht="57" customHeight="1">
      <c r="A37" s="18" t="s">
        <v>28</v>
      </c>
      <c r="B37" s="45" t="s">
        <v>58</v>
      </c>
      <c r="C37" s="93"/>
      <c r="D37" s="112"/>
      <c r="E37" s="112"/>
      <c r="F37" s="115"/>
      <c r="G37" s="46" t="s">
        <v>7</v>
      </c>
      <c r="H37" s="16">
        <v>35</v>
      </c>
      <c r="I37" s="34">
        <v>33</v>
      </c>
      <c r="J37" s="16">
        <f>I37/H37*100</f>
        <v>94.285714285714278</v>
      </c>
      <c r="K37" s="109"/>
      <c r="L37" s="106"/>
      <c r="M37" s="4"/>
    </row>
    <row r="38" spans="1:13" ht="18.75" customHeight="1">
      <c r="A38" s="84" t="s">
        <v>25</v>
      </c>
      <c r="B38" s="85"/>
      <c r="C38" s="85"/>
      <c r="D38" s="85"/>
      <c r="E38" s="85"/>
      <c r="F38" s="85"/>
      <c r="G38" s="85"/>
      <c r="H38" s="85"/>
      <c r="I38" s="85"/>
      <c r="J38" s="85"/>
      <c r="K38" s="86"/>
      <c r="L38" s="12"/>
      <c r="M38" s="4"/>
    </row>
    <row r="39" spans="1:13" ht="69.75" customHeight="1">
      <c r="A39" s="48" t="s">
        <v>22</v>
      </c>
      <c r="B39" s="38" t="s">
        <v>59</v>
      </c>
      <c r="C39" s="91" t="s">
        <v>73</v>
      </c>
      <c r="D39" s="100">
        <v>4226.09</v>
      </c>
      <c r="E39" s="100">
        <v>4140.2299999999996</v>
      </c>
      <c r="F39" s="100">
        <f>E39/D39*100</f>
        <v>97.968334796466692</v>
      </c>
      <c r="G39" s="33" t="s">
        <v>65</v>
      </c>
      <c r="H39" s="16">
        <v>10893</v>
      </c>
      <c r="I39" s="49">
        <v>10900</v>
      </c>
      <c r="J39" s="44">
        <f t="shared" ref="J39:J42" si="1">I39/H39*100</f>
        <v>100.06426145230883</v>
      </c>
      <c r="K39" s="97">
        <f>(J39+J40+J41+J42+J43+J44+J45+J46)/8</f>
        <v>102.50803268153859</v>
      </c>
      <c r="L39" s="124"/>
      <c r="M39" s="4"/>
    </row>
    <row r="40" spans="1:13" ht="33" customHeight="1">
      <c r="A40" s="29" t="s">
        <v>23</v>
      </c>
      <c r="B40" s="50" t="s">
        <v>60</v>
      </c>
      <c r="C40" s="92"/>
      <c r="D40" s="101"/>
      <c r="E40" s="101"/>
      <c r="F40" s="101"/>
      <c r="G40" s="46" t="s">
        <v>27</v>
      </c>
      <c r="H40" s="16">
        <v>10</v>
      </c>
      <c r="I40" s="49">
        <v>12</v>
      </c>
      <c r="J40" s="17">
        <f t="shared" si="1"/>
        <v>120</v>
      </c>
      <c r="K40" s="98"/>
      <c r="L40" s="125"/>
      <c r="M40" s="4"/>
    </row>
    <row r="41" spans="1:13" ht="36.75" customHeight="1">
      <c r="A41" s="51" t="s">
        <v>24</v>
      </c>
      <c r="B41" s="38" t="s">
        <v>62</v>
      </c>
      <c r="C41" s="92"/>
      <c r="D41" s="101"/>
      <c r="E41" s="101"/>
      <c r="F41" s="101"/>
      <c r="G41" s="33" t="s">
        <v>65</v>
      </c>
      <c r="H41" s="16">
        <v>52</v>
      </c>
      <c r="I41" s="34">
        <v>52</v>
      </c>
      <c r="J41" s="16">
        <f t="shared" si="1"/>
        <v>100</v>
      </c>
      <c r="K41" s="98"/>
      <c r="L41" s="125"/>
      <c r="M41" s="4"/>
    </row>
    <row r="42" spans="1:13" ht="33" customHeight="1">
      <c r="A42" s="29" t="s">
        <v>26</v>
      </c>
      <c r="B42" s="41" t="s">
        <v>64</v>
      </c>
      <c r="C42" s="92"/>
      <c r="D42" s="101"/>
      <c r="E42" s="101"/>
      <c r="F42" s="101"/>
      <c r="G42" s="31" t="s">
        <v>66</v>
      </c>
      <c r="H42" s="24">
        <v>8736</v>
      </c>
      <c r="I42" s="32">
        <v>8736</v>
      </c>
      <c r="J42" s="24">
        <f t="shared" si="1"/>
        <v>100</v>
      </c>
      <c r="K42" s="98"/>
      <c r="L42" s="125"/>
      <c r="M42" s="4"/>
    </row>
    <row r="43" spans="1:13" ht="64.5" customHeight="1">
      <c r="A43" s="29" t="s">
        <v>61</v>
      </c>
      <c r="B43" s="19" t="s">
        <v>79</v>
      </c>
      <c r="C43" s="92" t="s">
        <v>76</v>
      </c>
      <c r="D43" s="101"/>
      <c r="E43" s="101"/>
      <c r="F43" s="101"/>
      <c r="G43" s="52" t="s">
        <v>7</v>
      </c>
      <c r="H43" s="53">
        <v>100</v>
      </c>
      <c r="I43" s="53">
        <v>100</v>
      </c>
      <c r="J43" s="53">
        <f t="shared" ref="J43:J44" si="2">I43/H43*100</f>
        <v>100</v>
      </c>
      <c r="K43" s="98"/>
      <c r="L43" s="125"/>
    </row>
    <row r="44" spans="1:13" ht="69.75" customHeight="1">
      <c r="A44" s="29" t="s">
        <v>63</v>
      </c>
      <c r="B44" s="19" t="s">
        <v>80</v>
      </c>
      <c r="C44" s="93"/>
      <c r="D44" s="101"/>
      <c r="E44" s="101"/>
      <c r="F44" s="101"/>
      <c r="G44" s="54" t="s">
        <v>7</v>
      </c>
      <c r="H44" s="55">
        <v>100</v>
      </c>
      <c r="I44" s="55">
        <v>100</v>
      </c>
      <c r="J44" s="56">
        <f t="shared" si="2"/>
        <v>100</v>
      </c>
      <c r="K44" s="98"/>
      <c r="L44" s="125"/>
    </row>
    <row r="45" spans="1:13" ht="60">
      <c r="A45" s="29" t="s">
        <v>84</v>
      </c>
      <c r="B45" s="19" t="s">
        <v>81</v>
      </c>
      <c r="C45" s="92" t="s">
        <v>76</v>
      </c>
      <c r="D45" s="101"/>
      <c r="E45" s="101"/>
      <c r="F45" s="101"/>
      <c r="G45" s="52" t="s">
        <v>7</v>
      </c>
      <c r="H45" s="57">
        <v>100</v>
      </c>
      <c r="I45" s="57">
        <v>100</v>
      </c>
      <c r="J45" s="58">
        <f t="shared" ref="J45:J46" si="3">I45/H45*100</f>
        <v>100</v>
      </c>
      <c r="K45" s="98"/>
      <c r="L45" s="125"/>
    </row>
    <row r="46" spans="1:13" ht="72">
      <c r="A46" s="29" t="s">
        <v>85</v>
      </c>
      <c r="B46" s="19" t="s">
        <v>82</v>
      </c>
      <c r="C46" s="93"/>
      <c r="D46" s="102"/>
      <c r="E46" s="102"/>
      <c r="F46" s="102"/>
      <c r="G46" s="54" t="s">
        <v>7</v>
      </c>
      <c r="H46" s="55">
        <v>100</v>
      </c>
      <c r="I46" s="55">
        <v>100</v>
      </c>
      <c r="J46" s="56">
        <f t="shared" si="3"/>
        <v>100</v>
      </c>
      <c r="K46" s="99"/>
      <c r="L46" s="126"/>
    </row>
    <row r="47" spans="1:13" ht="17.399999999999999">
      <c r="A47" s="84" t="s">
        <v>86</v>
      </c>
      <c r="B47" s="85"/>
      <c r="C47" s="85"/>
      <c r="D47" s="85"/>
      <c r="E47" s="85"/>
      <c r="F47" s="85"/>
      <c r="G47" s="85"/>
      <c r="H47" s="85"/>
      <c r="I47" s="85"/>
      <c r="J47" s="85"/>
      <c r="K47" s="86"/>
      <c r="L47" s="12"/>
    </row>
    <row r="48" spans="1:13" ht="48">
      <c r="A48" s="29" t="s">
        <v>87</v>
      </c>
      <c r="B48" s="19" t="s">
        <v>52</v>
      </c>
      <c r="C48" s="131" t="s">
        <v>75</v>
      </c>
      <c r="D48" s="132">
        <v>762.26</v>
      </c>
      <c r="E48" s="132">
        <v>616.03</v>
      </c>
      <c r="F48" s="132">
        <f>E48/D48*100</f>
        <v>80.816256920210947</v>
      </c>
      <c r="G48" s="15" t="s">
        <v>6</v>
      </c>
      <c r="H48" s="16">
        <v>24</v>
      </c>
      <c r="I48" s="16">
        <v>24</v>
      </c>
      <c r="J48" s="16">
        <f t="shared" ref="J48:J49" si="4">I48/H48*100</f>
        <v>100</v>
      </c>
      <c r="K48" s="130">
        <f>(J48+J49)/2</f>
        <v>101.66666666666667</v>
      </c>
      <c r="L48" s="106"/>
    </row>
    <row r="49" spans="1:12" ht="60">
      <c r="A49" s="29" t="s">
        <v>88</v>
      </c>
      <c r="B49" s="19" t="s">
        <v>69</v>
      </c>
      <c r="C49" s="131"/>
      <c r="D49" s="132"/>
      <c r="E49" s="132"/>
      <c r="F49" s="132"/>
      <c r="G49" s="15" t="s">
        <v>29</v>
      </c>
      <c r="H49" s="16">
        <v>120</v>
      </c>
      <c r="I49" s="16">
        <v>124</v>
      </c>
      <c r="J49" s="16">
        <f t="shared" si="4"/>
        <v>103.33333333333334</v>
      </c>
      <c r="K49" s="130"/>
      <c r="L49" s="106"/>
    </row>
  </sheetData>
  <mergeCells count="53">
    <mergeCell ref="K48:K49"/>
    <mergeCell ref="L48:L49"/>
    <mergeCell ref="C48:C49"/>
    <mergeCell ref="D48:D49"/>
    <mergeCell ref="E48:E49"/>
    <mergeCell ref="F48:F49"/>
    <mergeCell ref="L39:L46"/>
    <mergeCell ref="B3:J3"/>
    <mergeCell ref="B4:J4"/>
    <mergeCell ref="B6:J6"/>
    <mergeCell ref="B5:J5"/>
    <mergeCell ref="A12:K12"/>
    <mergeCell ref="H8:I8"/>
    <mergeCell ref="B7:J7"/>
    <mergeCell ref="C43:C44"/>
    <mergeCell ref="K8:K9"/>
    <mergeCell ref="C14:C21"/>
    <mergeCell ref="A13:K13"/>
    <mergeCell ref="D8:E8"/>
    <mergeCell ref="C23:C26"/>
    <mergeCell ref="D23:D26"/>
    <mergeCell ref="E23:E26"/>
    <mergeCell ref="F23:F26"/>
    <mergeCell ref="A22:K22"/>
    <mergeCell ref="L14:L21"/>
    <mergeCell ref="L23:L26"/>
    <mergeCell ref="K33:K37"/>
    <mergeCell ref="C39:C42"/>
    <mergeCell ref="C33:C37"/>
    <mergeCell ref="D33:D37"/>
    <mergeCell ref="E33:E37"/>
    <mergeCell ref="F33:F37"/>
    <mergeCell ref="L28:L31"/>
    <mergeCell ref="L33:L37"/>
    <mergeCell ref="K14:K21"/>
    <mergeCell ref="K23:K26"/>
    <mergeCell ref="D14:D21"/>
    <mergeCell ref="E14:E21"/>
    <mergeCell ref="F14:F21"/>
    <mergeCell ref="A47:K47"/>
    <mergeCell ref="K28:K31"/>
    <mergeCell ref="A38:K38"/>
    <mergeCell ref="A27:K27"/>
    <mergeCell ref="A32:K32"/>
    <mergeCell ref="C28:C31"/>
    <mergeCell ref="D28:D31"/>
    <mergeCell ref="E28:E31"/>
    <mergeCell ref="F28:F31"/>
    <mergeCell ref="K39:K46"/>
    <mergeCell ref="D39:D46"/>
    <mergeCell ref="E39:E46"/>
    <mergeCell ref="F39:F46"/>
    <mergeCell ref="C45:C46"/>
  </mergeCells>
  <pageMargins left="0.70866141732283472" right="0.70866141732283472" top="0.74803149606299213" bottom="0.74803149606299213" header="0.31496062992125984" footer="0.31496062992125984"/>
  <pageSetup paperSize="9" scale="61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БЮДЖЕТ</cp:lastModifiedBy>
  <cp:lastPrinted>2019-08-28T04:16:02Z</cp:lastPrinted>
  <dcterms:created xsi:type="dcterms:W3CDTF">2015-06-05T11:44:06Z</dcterms:created>
  <dcterms:modified xsi:type="dcterms:W3CDTF">2019-09-16T08:23:55Z</dcterms:modified>
</cp:coreProperties>
</file>