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Реестр ВЦП" sheetId="1" r:id="rId1"/>
  </sheets>
  <definedNames>
    <definedName name="_xlnm.Print_Area" localSheetId="0">'Реестр ВЦП'!$A$1:$AC$195</definedName>
  </definedNames>
  <calcPr fullCalcOnLoad="1"/>
</workbook>
</file>

<file path=xl/sharedStrings.xml><?xml version="1.0" encoding="utf-8"?>
<sst xmlns="http://schemas.openxmlformats.org/spreadsheetml/2006/main" count="263" uniqueCount="143">
  <si>
    <t xml:space="preserve">                            Реестр ведомственных целевых программ на 2013 - 2015 годы</t>
  </si>
  <si>
    <t>№</t>
  </si>
  <si>
    <t>Объем финансирования, тыс. рублей</t>
  </si>
  <si>
    <t>Сумма отклонения объема финансирования</t>
  </si>
  <si>
    <t>Объем финансирования по КЦСР Приложение №10 к 67 - РЗ</t>
  </si>
  <si>
    <t>КЦСР</t>
  </si>
  <si>
    <t xml:space="preserve">Данные согласно прогамме АС Бюджет </t>
  </si>
  <si>
    <t>не вносились</t>
  </si>
  <si>
    <t>622 51 00</t>
  </si>
  <si>
    <t>Федеральный бюджет</t>
  </si>
  <si>
    <t>Республиканский бюджет</t>
  </si>
  <si>
    <t>Внебюджетные средства</t>
  </si>
  <si>
    <t>002 04 00</t>
  </si>
  <si>
    <t>622 72 00</t>
  </si>
  <si>
    <t>622 73 00</t>
  </si>
  <si>
    <t>622 71 00</t>
  </si>
  <si>
    <t>622 76 00</t>
  </si>
  <si>
    <t>622 75 00</t>
  </si>
  <si>
    <t>622 77 00</t>
  </si>
  <si>
    <t>622 74 00</t>
  </si>
  <si>
    <t>622 80 01</t>
  </si>
  <si>
    <t>622 80 03,622 80 02</t>
  </si>
  <si>
    <t>622 63 00</t>
  </si>
  <si>
    <t>622 32 01</t>
  </si>
  <si>
    <t>622 32 00</t>
  </si>
  <si>
    <t>622 30 00</t>
  </si>
  <si>
    <t>622 33 00</t>
  </si>
  <si>
    <t>622 91 02</t>
  </si>
  <si>
    <t>622 61 00</t>
  </si>
  <si>
    <t>622 10 08</t>
  </si>
  <si>
    <t>622 10 05</t>
  </si>
  <si>
    <t>622 10 03</t>
  </si>
  <si>
    <t>622 10 01</t>
  </si>
  <si>
    <t>622 52 02</t>
  </si>
  <si>
    <t>АВЦП «Повышение эффективности управления в отделе сельского хозяйства администрации МО "Усть-Коксинский район" РА  на 2013-2015гг.», всего:</t>
  </si>
  <si>
    <t>ВЦП «Развитие агропромышленного комплекса на территории МО "Усть-Коксинский район" РА на 2013-2015 годы», всего:</t>
  </si>
  <si>
    <t>ВЦП «Внедрение стандарта деятельности органов местного самоуправления по инвестиционной привлекательности в МО "Усть-Коксинский район" РА на 2013 – 2015 годы», всего:</t>
  </si>
  <si>
    <t>ВЦП «Развитие имиджевого потенциала в МО "Усть-Коксинский район" РА на 2013-2015 годы», всего</t>
  </si>
  <si>
    <t>ВЦП «Поддержка малого и среднего предпринимательства на территории МО "Усть-Коксинский район" РА на 2013-2015 годы», всего:</t>
  </si>
  <si>
    <t>2014 год</t>
  </si>
  <si>
    <t>бюджет муниципального образования</t>
  </si>
  <si>
    <t>Развитие культуры</t>
  </si>
  <si>
    <t>АВЦП «Повышение эффективности управления в отделе культуры Администрации МО "Усть-Коксинский район" РА на 2013-2015 годы», всего:</t>
  </si>
  <si>
    <t>ВЦП «Сохранение и развитие библиотечного дела в МО "усть-Коксинский район" РА на 2013-2015 годы», всего:</t>
  </si>
  <si>
    <t>ВЦП «Сохранение и развитие культурно - досуговых услуг МО "Усть-Коксинский район" Республики Алтай на 2013-2015 годы», всего:</t>
  </si>
  <si>
    <t>ВЦП «Сохранение и развитие  культурно - исторического наследия МО "Усть-Коксинский район"  Республики Алтай на 2013-2015 годы», всего:</t>
  </si>
  <si>
    <t>ВЦП «Капитальный ремонт и строительство(реконструкция) объектов культуры МО "Усть-Коксинский район"  Республике Алтай на 2013-2015 годы», всего:</t>
  </si>
  <si>
    <t>Развитие физической культуры и спорта</t>
  </si>
  <si>
    <t xml:space="preserve">ВЦП   "Развитие физической культуры и массового спорта МО "Усть-Коксинский район" РА на 2013 - 2015 годы", всего:  </t>
  </si>
  <si>
    <t>ВЦП «Развитие дополнительного образования физкультурно с- спортивного направления в МО "Усть-Коксинский район"  Республики Алтай в 2013-2015 годах», всего:</t>
  </si>
  <si>
    <t>Развитие образования</t>
  </si>
  <si>
    <t>ВЦП «развитие общего образования МО "Усть-Коксинский район"  Республики Алтай в 2013-2015 годах», всего</t>
  </si>
  <si>
    <t>ВЦП «Развитие дошкольного образования МО "Усть-Коксинский район"  Республике Алтай в 2013 - 2015 годах», всего:</t>
  </si>
  <si>
    <t xml:space="preserve">  ВЦП "Развитие творческих способностей детей в системе дополнительного образования МО "Усть-Коксинский район"  Республики Алтай  на 2013 - 2015 годы", всего: </t>
  </si>
  <si>
    <t>ВЦП "Молодежь Уймонской долины в МО "Усть-Коксинский район"  Республики Алтай государственными учреждениями на 2013-2015 годы», всего:</t>
  </si>
  <si>
    <t>ВЦП «Сохранение и развитие дополнительного образования в сфере культуры МО "Усть-Коксинский район" РА  2013-2015 годы», всего:</t>
  </si>
  <si>
    <t>Развитие взаимодействия органов местного самоуправления и общества</t>
  </si>
  <si>
    <t>ВЦП «Развитие архивного дела МО "Усть-Коксинский район"  Республика Алтай на 2013-2015 годы», всего:</t>
  </si>
  <si>
    <t>ВЦП "Развитие взаимодействия межведомственных органов, работающих с разными категориями жителей района на Республики Алтай на 2013-2015 годы", всего:</t>
  </si>
  <si>
    <t xml:space="preserve">ВЦП  "Развитие взаимодействия органов местного самоуправления и общества через информирование в средствах массовой информации: газеты Уймонские вести и радио "Беловодье"  на 2013 - 2015 годы", всего:  </t>
  </si>
  <si>
    <t>ВЦП «Строительство. Реконструкция и капитальный ремонт объектов образования МО "Усть-Коксинский район"  Республики Алтай  2013-2015 годы», всего:</t>
  </si>
  <si>
    <t>ВЦП «Развитие дополнительного образования в сфере организации отдыха и оздоровления детей "Усть - Коксинский МДСОЛ "Беловодье" на  2013-2015 годы», всего:</t>
  </si>
  <si>
    <t>ВЦП «Техническое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  МО "Усть-Коксинский район" РА  2013-2015 годы», всего:</t>
  </si>
  <si>
    <t>Приказ от 28.06.2013 г. № 22/3</t>
  </si>
  <si>
    <t>Приказ от 18.12.2013 г. № 463</t>
  </si>
  <si>
    <t>Приказ от 08.12.2014 г. № 461</t>
  </si>
  <si>
    <t>Приказ от 25.12.2013 г. № 45</t>
  </si>
  <si>
    <t>Приказ от 25.12.2013 г. № 49</t>
  </si>
  <si>
    <t>Приказ от 25.12.2013 г. № 44</t>
  </si>
  <si>
    <t>Приказ от 25.12.2013 г. № 56</t>
  </si>
  <si>
    <t xml:space="preserve">ВЦП  "Развитие муниципальной службы на территории МО "Усть-Коксинский район" РА в 2013 - 2015 годы", всего:  </t>
  </si>
  <si>
    <t>ВЦП «Рарвитие малого и среднего предпринимательства на территории МО "Усть-Коксинский район" РА на 2013-2015 годы», всего:</t>
  </si>
  <si>
    <t>Управление муниципальными финансами и муниципальным имуществом</t>
  </si>
  <si>
    <t>АВЦП «Повышение эффективности управления в финансовом органе" на 2013-2015 годы», всего:</t>
  </si>
  <si>
    <t>Приказ от 26.12.2013 г. № 6-п</t>
  </si>
  <si>
    <t>Повышение качуства управления муниципальными финансами</t>
  </si>
  <si>
    <t>Распоряжение от       №</t>
  </si>
  <si>
    <t>ВЦП «Обеспечение сбалансированности и устойчивости бюджета МО "Усть-Коксинский район" Республики Алтай на 2013-2015 годы», всего:</t>
  </si>
  <si>
    <t>Приказ от 26.12.2013 г.№ 2-п</t>
  </si>
  <si>
    <t>ВЦП «Повышение качества финансового менеджмента главных распорядителей бюджета МО "Усть-Коксинский район" Республики Алтай на 2013-2015 годы», всего:</t>
  </si>
  <si>
    <t>Приказ от 26.12.2013 г.№ 3-п</t>
  </si>
  <si>
    <t>Повышение качества управления муниципальным имуществом</t>
  </si>
  <si>
    <t>ВЦП «Формирование эффективности системы управления и распоряжения муниципальным имуществом МО "Усть-Коксинский район" Республики Алтай на 2013-2015гг.», всего:</t>
  </si>
  <si>
    <t>Распоряжение от 24.12.2013 года       № 418</t>
  </si>
  <si>
    <t>ВЦП «Повышение эффективности использования земельных участков МО "Усть-Коксинский район" Республики Алтай на 2013-2015 годы», всего:</t>
  </si>
  <si>
    <t>Повышение эффективности систем жизнеобеспечения</t>
  </si>
  <si>
    <t>Развитие жилищно - коммунального комплекса</t>
  </si>
  <si>
    <r>
      <t>ВЦП «Развитие и модернизация объектов коммунальной инфраструктуры МО "Усть-Коксинский район" на 2013-2017 годы»,</t>
    </r>
    <r>
      <rPr>
        <sz val="11"/>
        <color indexed="8"/>
        <rFont val="Times New Roman"/>
        <family val="1"/>
      </rPr>
      <t xml:space="preserve"> всего: </t>
    </r>
  </si>
  <si>
    <t xml:space="preserve">ВЦП «Обеспечение населения доступным и комфортным жильем" Республики Алтай на 2013-2015 годы», всего: </t>
  </si>
  <si>
    <t>Энергосбережение и повышение энергетической эффективности</t>
  </si>
  <si>
    <t xml:space="preserve">ВЦП «Энергосбережение и повышение энергетической эффективности в бюджетных учреждениях МО "Усть-Коксинский район" Республики Алтай на 2013-2015 годы», всего: </t>
  </si>
  <si>
    <t xml:space="preserve">ВЦП «Энергосбережение и повышение энергетической эффективности в жилищно - коммунальныхом хозяйстве МО "Усть-Коксинский район" Республики Алтай на 2013-2015 годы», всего: </t>
  </si>
  <si>
    <t>Развитие внутренней инфраструктуры</t>
  </si>
  <si>
    <t>ВЦП «Развитие и модернизация инфраструктуры МО "Усть-Коксинский район" Республике Алтай на 2013-2015 годы», всего:</t>
  </si>
  <si>
    <t>ВЦП «Защита населения от негативного воздействия и ликвидации ее последствий МО "Усть-Коксинский район" Республика Алтай на 2013-2015 годы», всего:</t>
  </si>
  <si>
    <t>Правовые акты утверждающие ВЦП</t>
  </si>
  <si>
    <t>12.01.2015 год</t>
  </si>
  <si>
    <t>26.02.2015 год</t>
  </si>
  <si>
    <t>29.05.2015 год</t>
  </si>
  <si>
    <t>МП "Экономическое развитие"</t>
  </si>
  <si>
    <t>Подпрограмма "Развитие конкурентных рынков"</t>
  </si>
  <si>
    <t>Подпрограмма "Создание условий для развития инвестиционнонго, имиджевого потенциала"</t>
  </si>
  <si>
    <t>Распоряжение от 15.01.2015г. № 6/1</t>
  </si>
  <si>
    <t>Распоряжение от 15.01.2015г. № 8/1</t>
  </si>
  <si>
    <t>Подпрограмма "Развитие малого и среднего предпринимательства"</t>
  </si>
  <si>
    <t>Распоряжение от 15.01.2015г. № 7/1</t>
  </si>
  <si>
    <t>МП "Социальное развитие"</t>
  </si>
  <si>
    <t>АВЦП «Повышение эффективности муниципального управления" в Управление образования и молодежной политики Администрации МО "Усть-Коксинский район" РА на 2013-2015 годы», всего:</t>
  </si>
  <si>
    <t>Постановление от 02.03.2015г. №</t>
  </si>
  <si>
    <t>Приказ от 25.12.2013 г. № 48</t>
  </si>
  <si>
    <t>Приказ от 17.02.2014 г. № 64</t>
  </si>
  <si>
    <t>Приказ от 24.04.2015г.         № 15 п. 2</t>
  </si>
  <si>
    <t>Приказ от 08.11.2013г. № 410</t>
  </si>
  <si>
    <t>22.07.2015г. №</t>
  </si>
  <si>
    <t>Распоряжение от 03.07.2014г. №186/2</t>
  </si>
  <si>
    <t>Распоряжение от 24.12.2013г.№ 418/3</t>
  </si>
  <si>
    <t>Распоряжение от 24.12.2013г.№ 418/2</t>
  </si>
  <si>
    <t>Приказ от 25.12.2013г. № 40</t>
  </si>
  <si>
    <t>Распоряжение от 24.12.2013г. №418/11</t>
  </si>
  <si>
    <t>Приказ  от 17.02.2013г. № 63</t>
  </si>
  <si>
    <t>Приказ от 29.10.2013г. № 390</t>
  </si>
  <si>
    <t>Приказ от 29.10.2013г. № 389/1</t>
  </si>
  <si>
    <t>Постановление от 31.12.2013г. № 1028/1</t>
  </si>
  <si>
    <t>Постановление от 03.02.2014г. № 51/1</t>
  </si>
  <si>
    <t>Постановление от 04.12.2013г. № 917/1</t>
  </si>
  <si>
    <t>Постановление от 06.06.2013г. № 353</t>
  </si>
  <si>
    <t>Распоряжение от 26.12.2013г. № 427</t>
  </si>
  <si>
    <t>Распоряжение от 24.12.2013г.№ 418/6</t>
  </si>
  <si>
    <t>Распоряжение от 24.12.2013г.№ 418/7</t>
  </si>
  <si>
    <t>Распоряжение от 24.12.2013г. № 418/4</t>
  </si>
  <si>
    <t>Распоряжение от 24.12.2013г.№ 418/8</t>
  </si>
  <si>
    <t>Распоряжение от 30.12.2013г.№ 430/4</t>
  </si>
  <si>
    <t>Постановление от 15.01.2015г. № 4/1</t>
  </si>
  <si>
    <t>Наименование ведомственной целевой программыпрограммы</t>
  </si>
  <si>
    <t>Об утверждении ведомственной целевой программы</t>
  </si>
  <si>
    <t>О внесении изменений в ведомственную целевую программу</t>
  </si>
  <si>
    <t>О досрочном прекращении ведомственной целевой программы</t>
  </si>
  <si>
    <t>Приказ от 05.06.2015г. № 257</t>
  </si>
  <si>
    <t>Приказ от 22.06.2015г. № 279</t>
  </si>
  <si>
    <t>Приказ от 22.06.2015г. № 278</t>
  </si>
  <si>
    <t>Приказ  от 08.11.2013г.                 № 410/1</t>
  </si>
  <si>
    <t>Постановление от 02.06.2015г. № 411/1</t>
  </si>
  <si>
    <t>Итого по всем ВЦП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</si>
</sst>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\.0"/>
    <numFmt numFmtId="166" formatCode="00\.00\.00"/>
    <numFmt numFmtId="167" formatCode="000"/>
    <numFmt numFmtId="168" formatCode="0000000"/>
    <numFmt numFmtId="169" formatCode="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</numFmts>
  <fonts count="51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0" fillId="32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wrapText="1"/>
    </xf>
    <xf numFmtId="0" fontId="6" fillId="32" borderId="14" xfId="0" applyFont="1" applyFill="1" applyBorder="1" applyAlignment="1">
      <alignment vertical="top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justify" wrapText="1"/>
    </xf>
    <xf numFmtId="2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top" wrapText="1"/>
    </xf>
    <xf numFmtId="2" fontId="11" fillId="32" borderId="14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11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11" fillId="32" borderId="11" xfId="0" applyFont="1" applyFill="1" applyBorder="1" applyAlignment="1">
      <alignment vertical="top" wrapText="1"/>
    </xf>
    <xf numFmtId="0" fontId="11" fillId="32" borderId="15" xfId="0" applyFont="1" applyFill="1" applyBorder="1" applyAlignment="1">
      <alignment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4" fillId="32" borderId="16" xfId="0" applyFont="1" applyFill="1" applyBorder="1" applyAlignment="1">
      <alignment vertical="top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center" vertical="top" wrapText="1"/>
    </xf>
    <xf numFmtId="0" fontId="12" fillId="32" borderId="17" xfId="0" applyFont="1" applyFill="1" applyBorder="1" applyAlignment="1">
      <alignment horizontal="center" vertical="top" wrapText="1"/>
    </xf>
    <xf numFmtId="0" fontId="12" fillId="32" borderId="18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2" fontId="12" fillId="32" borderId="10" xfId="0" applyNumberFormat="1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top" wrapText="1"/>
    </xf>
    <xf numFmtId="0" fontId="12" fillId="32" borderId="12" xfId="0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top"/>
    </xf>
    <xf numFmtId="2" fontId="0" fillId="0" borderId="0" xfId="0" applyNumberFormat="1" applyAlignment="1">
      <alignment horizontal="center"/>
    </xf>
    <xf numFmtId="0" fontId="11" fillId="32" borderId="11" xfId="0" applyFont="1" applyFill="1" applyBorder="1" applyAlignment="1">
      <alignment wrapText="1"/>
    </xf>
    <xf numFmtId="0" fontId="11" fillId="32" borderId="15" xfId="0" applyFont="1" applyFill="1" applyBorder="1" applyAlignment="1">
      <alignment wrapText="1"/>
    </xf>
    <xf numFmtId="0" fontId="11" fillId="32" borderId="12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2" fontId="11" fillId="32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wrapText="1"/>
    </xf>
    <xf numFmtId="0" fontId="4" fillId="32" borderId="15" xfId="0" applyFont="1" applyFill="1" applyBorder="1" applyAlignment="1">
      <alignment vertical="top" wrapText="1"/>
    </xf>
    <xf numFmtId="0" fontId="0" fillId="32" borderId="19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 vertical="center"/>
    </xf>
    <xf numFmtId="0" fontId="4" fillId="32" borderId="11" xfId="0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center" vertical="top" wrapText="1"/>
    </xf>
    <xf numFmtId="0" fontId="12" fillId="32" borderId="19" xfId="0" applyFont="1" applyFill="1" applyBorder="1" applyAlignment="1">
      <alignment horizontal="center" vertical="top" wrapText="1"/>
    </xf>
    <xf numFmtId="2" fontId="12" fillId="32" borderId="14" xfId="0" applyNumberFormat="1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 vertical="top" wrapText="1"/>
    </xf>
    <xf numFmtId="2" fontId="13" fillId="32" borderId="14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11" fillId="32" borderId="20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11" fillId="32" borderId="13" xfId="0" applyNumberFormat="1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2" fontId="11" fillId="32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11" xfId="0" applyNumberFormat="1" applyFont="1" applyBorder="1" applyAlignment="1">
      <alignment horizontal="center"/>
    </xf>
    <xf numFmtId="2" fontId="50" fillId="0" borderId="15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2" fontId="13" fillId="32" borderId="11" xfId="0" applyNumberFormat="1" applyFont="1" applyFill="1" applyBorder="1" applyAlignment="1">
      <alignment horizontal="center" vertical="center" wrapText="1"/>
    </xf>
    <xf numFmtId="2" fontId="13" fillId="32" borderId="15" xfId="0" applyNumberFormat="1" applyFont="1" applyFill="1" applyBorder="1" applyAlignment="1">
      <alignment horizontal="center" vertical="center" wrapText="1"/>
    </xf>
    <xf numFmtId="2" fontId="13" fillId="32" borderId="12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wrapText="1"/>
    </xf>
    <xf numFmtId="0" fontId="11" fillId="32" borderId="15" xfId="0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2" fontId="11" fillId="32" borderId="11" xfId="0" applyNumberFormat="1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170" fontId="4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wrapText="1"/>
    </xf>
    <xf numFmtId="0" fontId="10" fillId="32" borderId="14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2" fontId="12" fillId="32" borderId="11" xfId="0" applyNumberFormat="1" applyFont="1" applyFill="1" applyBorder="1" applyAlignment="1">
      <alignment horizontal="center" vertical="top" wrapText="1"/>
    </xf>
    <xf numFmtId="0" fontId="12" fillId="32" borderId="15" xfId="0" applyFont="1" applyFill="1" applyBorder="1" applyAlignment="1">
      <alignment horizontal="center" vertical="top" wrapText="1"/>
    </xf>
    <xf numFmtId="0" fontId="12" fillId="32" borderId="12" xfId="0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vertical="top" wrapText="1"/>
    </xf>
    <xf numFmtId="0" fontId="0" fillId="32" borderId="16" xfId="0" applyFill="1" applyBorder="1" applyAlignment="1">
      <alignment/>
    </xf>
    <xf numFmtId="2" fontId="4" fillId="32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2" fillId="32" borderId="11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2" fontId="11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top" wrapText="1"/>
    </xf>
    <xf numFmtId="0" fontId="0" fillId="32" borderId="13" xfId="0" applyFill="1" applyBorder="1" applyAlignment="1">
      <alignment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wrapText="1"/>
    </xf>
    <xf numFmtId="2" fontId="11" fillId="32" borderId="11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2" fontId="11" fillId="32" borderId="14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12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4" fillId="32" borderId="17" xfId="0" applyFont="1" applyFill="1" applyBorder="1" applyAlignment="1">
      <alignment wrapText="1"/>
    </xf>
    <xf numFmtId="0" fontId="4" fillId="32" borderId="14" xfId="0" applyFont="1" applyFill="1" applyBorder="1" applyAlignment="1">
      <alignment horizontal="center" wrapText="1"/>
    </xf>
    <xf numFmtId="2" fontId="11" fillId="32" borderId="19" xfId="0" applyNumberFormat="1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7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0" fillId="32" borderId="10" xfId="0" applyNumberForma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2" fontId="4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/>
    </xf>
    <xf numFmtId="0" fontId="4" fillId="32" borderId="11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2" fontId="6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top" wrapText="1"/>
    </xf>
    <xf numFmtId="0" fontId="6" fillId="32" borderId="14" xfId="0" applyFont="1" applyFill="1" applyBorder="1" applyAlignment="1">
      <alignment vertical="top" wrapText="1"/>
    </xf>
    <xf numFmtId="0" fontId="0" fillId="32" borderId="10" xfId="0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top" wrapText="1"/>
    </xf>
    <xf numFmtId="0" fontId="0" fillId="32" borderId="13" xfId="0" applyFill="1" applyBorder="1" applyAlignment="1">
      <alignment vertical="top" wrapText="1"/>
    </xf>
    <xf numFmtId="0" fontId="0" fillId="32" borderId="14" xfId="0" applyFill="1" applyBorder="1" applyAlignment="1">
      <alignment wrapText="1"/>
    </xf>
    <xf numFmtId="0" fontId="0" fillId="32" borderId="14" xfId="0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0" fillId="32" borderId="13" xfId="0" applyFill="1" applyBorder="1" applyAlignment="1">
      <alignment wrapText="1"/>
    </xf>
    <xf numFmtId="0" fontId="6" fillId="32" borderId="13" xfId="0" applyFont="1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70" fontId="4" fillId="32" borderId="10" xfId="0" applyNumberFormat="1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top" wrapText="1"/>
    </xf>
    <xf numFmtId="2" fontId="12" fillId="32" borderId="15" xfId="0" applyNumberFormat="1" applyFont="1" applyFill="1" applyBorder="1" applyAlignment="1">
      <alignment horizontal="center" vertical="top" wrapText="1"/>
    </xf>
    <xf numFmtId="2" fontId="12" fillId="32" borderId="12" xfId="0" applyNumberFormat="1" applyFont="1" applyFill="1" applyBorder="1" applyAlignment="1">
      <alignment horizontal="center" vertical="top" wrapText="1"/>
    </xf>
    <xf numFmtId="0" fontId="11" fillId="32" borderId="20" xfId="0" applyFont="1" applyFill="1" applyBorder="1" applyAlignment="1">
      <alignment horizontal="center" vertical="top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11" fillId="32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96"/>
  <sheetViews>
    <sheetView tabSelected="1" view="pageBreakPreview" zoomScaleSheetLayoutView="100" zoomScalePageLayoutView="0" workbookViewId="0" topLeftCell="A1">
      <selection activeCell="E183" sqref="E183:F183"/>
    </sheetView>
  </sheetViews>
  <sheetFormatPr defaultColWidth="9.00390625" defaultRowHeight="12.75"/>
  <cols>
    <col min="1" max="1" width="8.00390625" style="0" customWidth="1"/>
    <col min="2" max="2" width="29.875" style="0" customWidth="1"/>
    <col min="3" max="3" width="21.75390625" style="0" customWidth="1"/>
    <col min="4" max="4" width="22.125" style="0" customWidth="1"/>
    <col min="6" max="6" width="10.00390625" style="0" customWidth="1"/>
    <col min="7" max="7" width="0.37109375" style="0" hidden="1" customWidth="1"/>
    <col min="8" max="19" width="9.125" style="0" hidden="1" customWidth="1"/>
    <col min="20" max="20" width="15.75390625" style="0" customWidth="1"/>
    <col min="29" max="29" width="11.125" style="0" customWidth="1"/>
    <col min="30" max="36" width="9.125" style="0" hidden="1" customWidth="1"/>
  </cols>
  <sheetData>
    <row r="2" spans="21:34" ht="15.75"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2:4" ht="23.25">
      <c r="B3" s="22" t="s">
        <v>0</v>
      </c>
      <c r="C3" s="22"/>
      <c r="D3" s="22"/>
    </row>
    <row r="5" spans="1:36" ht="33" customHeight="1">
      <c r="A5" s="312" t="s">
        <v>1</v>
      </c>
      <c r="B5" s="320" t="s">
        <v>133</v>
      </c>
      <c r="C5" s="327" t="s">
        <v>95</v>
      </c>
      <c r="D5" s="328"/>
      <c r="E5" s="328"/>
      <c r="F5" s="329"/>
      <c r="G5" s="312" t="s">
        <v>2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3"/>
      <c r="T5" s="314" t="s">
        <v>39</v>
      </c>
      <c r="U5" s="320" t="s">
        <v>2</v>
      </c>
      <c r="V5" s="332"/>
      <c r="W5" s="332"/>
      <c r="X5" s="332"/>
      <c r="Y5" s="332"/>
      <c r="Z5" s="332"/>
      <c r="AA5" s="332"/>
      <c r="AB5" s="332"/>
      <c r="AC5" s="333"/>
      <c r="AD5" s="312" t="s">
        <v>3</v>
      </c>
      <c r="AE5" s="312"/>
      <c r="AF5" s="312"/>
      <c r="AG5" s="316"/>
      <c r="AH5" s="312" t="s">
        <v>4</v>
      </c>
      <c r="AI5" s="317" t="s">
        <v>5</v>
      </c>
      <c r="AJ5" s="318" t="s">
        <v>6</v>
      </c>
    </row>
    <row r="6" spans="1:36" ht="48.75" customHeight="1">
      <c r="A6" s="312"/>
      <c r="B6" s="313"/>
      <c r="C6" s="143" t="s">
        <v>134</v>
      </c>
      <c r="D6" s="143" t="s">
        <v>135</v>
      </c>
      <c r="E6" s="320" t="s">
        <v>136</v>
      </c>
      <c r="F6" s="330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3"/>
      <c r="T6" s="315"/>
      <c r="U6" s="320" t="s">
        <v>96</v>
      </c>
      <c r="V6" s="331"/>
      <c r="W6" s="330"/>
      <c r="X6" s="320" t="s">
        <v>97</v>
      </c>
      <c r="Y6" s="331"/>
      <c r="Z6" s="330"/>
      <c r="AA6" s="320" t="s">
        <v>98</v>
      </c>
      <c r="AB6" s="331"/>
      <c r="AC6" s="330"/>
      <c r="AD6" s="312"/>
      <c r="AE6" s="312"/>
      <c r="AF6" s="312"/>
      <c r="AG6" s="316"/>
      <c r="AH6" s="312"/>
      <c r="AI6" s="317"/>
      <c r="AJ6" s="318"/>
    </row>
    <row r="7" spans="1:36" ht="15">
      <c r="A7" s="1">
        <v>1</v>
      </c>
      <c r="B7" s="154">
        <v>2</v>
      </c>
      <c r="C7" s="1">
        <v>3</v>
      </c>
      <c r="D7" s="1">
        <v>4</v>
      </c>
      <c r="E7" s="310">
        <v>5</v>
      </c>
      <c r="F7" s="311"/>
      <c r="G7" s="305">
        <v>5</v>
      </c>
      <c r="H7" s="305"/>
      <c r="I7" s="305"/>
      <c r="J7" s="305">
        <v>6</v>
      </c>
      <c r="K7" s="305"/>
      <c r="L7" s="305"/>
      <c r="M7" s="305">
        <v>7</v>
      </c>
      <c r="N7" s="305"/>
      <c r="O7" s="305"/>
      <c r="P7" s="305">
        <v>8</v>
      </c>
      <c r="Q7" s="305"/>
      <c r="R7" s="305"/>
      <c r="S7" s="305"/>
      <c r="T7" s="1"/>
      <c r="U7" s="305">
        <v>9</v>
      </c>
      <c r="V7" s="305"/>
      <c r="W7" s="305"/>
      <c r="X7" s="305">
        <v>10</v>
      </c>
      <c r="Y7" s="305"/>
      <c r="Z7" s="305"/>
      <c r="AA7" s="305">
        <v>11</v>
      </c>
      <c r="AB7" s="305"/>
      <c r="AC7" s="305"/>
      <c r="AD7" s="4">
        <v>12</v>
      </c>
      <c r="AE7" s="4">
        <v>13</v>
      </c>
      <c r="AF7" s="4">
        <v>14</v>
      </c>
      <c r="AG7" s="4">
        <v>15</v>
      </c>
      <c r="AH7" s="4">
        <v>16</v>
      </c>
      <c r="AI7" s="5">
        <v>17</v>
      </c>
      <c r="AJ7" s="3"/>
    </row>
    <row r="8" spans="1:36" ht="18.75">
      <c r="A8" s="200" t="s">
        <v>99</v>
      </c>
      <c r="B8" s="205"/>
      <c r="C8" s="319"/>
      <c r="D8" s="319"/>
      <c r="E8" s="319"/>
      <c r="F8" s="319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1"/>
    </row>
    <row r="9" spans="1:36" ht="18.75">
      <c r="A9" s="83"/>
      <c r="B9" s="102"/>
      <c r="C9" s="83"/>
      <c r="D9" s="83"/>
      <c r="E9" s="200"/>
      <c r="F9" s="201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107">
        <f>T10+T15+T27+T36</f>
        <v>5282.280000000001</v>
      </c>
      <c r="U9" s="200"/>
      <c r="V9" s="205"/>
      <c r="W9" s="201"/>
      <c r="X9" s="200"/>
      <c r="Y9" s="205"/>
      <c r="Z9" s="201"/>
      <c r="AA9" s="206">
        <f>AA10+AA16+AA26+AA36</f>
        <v>3904</v>
      </c>
      <c r="AB9" s="205"/>
      <c r="AC9" s="205"/>
      <c r="AD9" s="84"/>
      <c r="AE9" s="84"/>
      <c r="AF9" s="84"/>
      <c r="AG9" s="84"/>
      <c r="AH9" s="84"/>
      <c r="AI9" s="84"/>
      <c r="AJ9" s="85"/>
    </row>
    <row r="10" spans="1:36" ht="90" customHeight="1">
      <c r="A10" s="305">
        <v>1</v>
      </c>
      <c r="B10" s="31" t="s">
        <v>34</v>
      </c>
      <c r="C10" s="143" t="s">
        <v>117</v>
      </c>
      <c r="D10" s="31"/>
      <c r="E10" s="309"/>
      <c r="F10" s="305"/>
      <c r="G10" s="308">
        <v>166257.37</v>
      </c>
      <c r="H10" s="308"/>
      <c r="I10" s="308"/>
      <c r="J10" s="308">
        <v>172410.5</v>
      </c>
      <c r="K10" s="308"/>
      <c r="L10" s="308"/>
      <c r="M10" s="308">
        <v>171692.7</v>
      </c>
      <c r="N10" s="308"/>
      <c r="O10" s="308"/>
      <c r="P10" s="207"/>
      <c r="Q10" s="207"/>
      <c r="R10" s="207"/>
      <c r="S10" s="207"/>
      <c r="T10" s="53">
        <f>T11+T12+T13</f>
        <v>2354.88</v>
      </c>
      <c r="U10" s="222">
        <f>U11+U12+U13</f>
        <v>2245.1</v>
      </c>
      <c r="V10" s="233"/>
      <c r="W10" s="233"/>
      <c r="X10" s="222">
        <f>X11+X12+X13</f>
        <v>2445.1</v>
      </c>
      <c r="Y10" s="233"/>
      <c r="Z10" s="233"/>
      <c r="AA10" s="222">
        <f>AA11+AA12+AA13</f>
        <v>2445.1</v>
      </c>
      <c r="AB10" s="233"/>
      <c r="AC10" s="233"/>
      <c r="AD10" s="21"/>
      <c r="AE10" s="21"/>
      <c r="AF10" s="21"/>
      <c r="AG10" s="21"/>
      <c r="AH10" s="21"/>
      <c r="AI10" s="234" t="s">
        <v>8</v>
      </c>
      <c r="AJ10" s="21"/>
    </row>
    <row r="11" spans="1:36" ht="21.75" customHeight="1">
      <c r="A11" s="305"/>
      <c r="B11" s="2" t="s">
        <v>9</v>
      </c>
      <c r="C11" s="2"/>
      <c r="D11" s="2"/>
      <c r="E11" s="305"/>
      <c r="F11" s="305"/>
      <c r="G11" s="308">
        <v>103876.1</v>
      </c>
      <c r="H11" s="308"/>
      <c r="I11" s="308"/>
      <c r="J11" s="308">
        <v>108219.1</v>
      </c>
      <c r="K11" s="308"/>
      <c r="L11" s="308"/>
      <c r="M11" s="308">
        <v>109683.1</v>
      </c>
      <c r="N11" s="308"/>
      <c r="O11" s="308"/>
      <c r="P11" s="207"/>
      <c r="Q11" s="207"/>
      <c r="R11" s="207"/>
      <c r="S11" s="207"/>
      <c r="T11" s="9"/>
      <c r="U11" s="181"/>
      <c r="V11" s="181"/>
      <c r="W11" s="181"/>
      <c r="X11" s="181"/>
      <c r="Y11" s="181"/>
      <c r="Z11" s="181"/>
      <c r="AA11" s="181"/>
      <c r="AB11" s="181"/>
      <c r="AC11" s="181"/>
      <c r="AD11" s="6"/>
      <c r="AE11" s="6"/>
      <c r="AF11" s="6"/>
      <c r="AG11" s="6"/>
      <c r="AH11" s="6"/>
      <c r="AI11" s="234"/>
      <c r="AJ11" s="6"/>
    </row>
    <row r="12" spans="1:36" ht="18.75" customHeight="1">
      <c r="A12" s="305"/>
      <c r="B12" s="2" t="s">
        <v>10</v>
      </c>
      <c r="C12" s="2"/>
      <c r="D12" s="2"/>
      <c r="E12" s="305"/>
      <c r="F12" s="305"/>
      <c r="G12" s="308">
        <v>62381.27</v>
      </c>
      <c r="H12" s="308"/>
      <c r="I12" s="308"/>
      <c r="J12" s="308">
        <v>64191.4</v>
      </c>
      <c r="K12" s="308"/>
      <c r="L12" s="308"/>
      <c r="M12" s="308">
        <v>62009.6</v>
      </c>
      <c r="N12" s="308"/>
      <c r="O12" s="308"/>
      <c r="P12" s="207"/>
      <c r="Q12" s="207"/>
      <c r="R12" s="207"/>
      <c r="S12" s="207"/>
      <c r="T12" s="9"/>
      <c r="U12" s="181"/>
      <c r="V12" s="181"/>
      <c r="W12" s="181"/>
      <c r="X12" s="181"/>
      <c r="Y12" s="181"/>
      <c r="Z12" s="181"/>
      <c r="AA12" s="246"/>
      <c r="AB12" s="246"/>
      <c r="AC12" s="246"/>
      <c r="AD12" s="7">
        <v>328.5300000000061</v>
      </c>
      <c r="AE12" s="6">
        <v>0</v>
      </c>
      <c r="AF12" s="6">
        <v>0</v>
      </c>
      <c r="AG12" s="6"/>
      <c r="AH12" s="6">
        <v>62709.8</v>
      </c>
      <c r="AI12" s="234"/>
      <c r="AJ12" s="6">
        <v>62709.8</v>
      </c>
    </row>
    <row r="13" spans="1:36" ht="30" customHeight="1">
      <c r="A13" s="307"/>
      <c r="B13" s="37" t="s">
        <v>40</v>
      </c>
      <c r="C13" s="37"/>
      <c r="D13" s="37"/>
      <c r="E13" s="307"/>
      <c r="F13" s="307"/>
      <c r="G13" s="306"/>
      <c r="H13" s="306"/>
      <c r="I13" s="306"/>
      <c r="J13" s="306"/>
      <c r="K13" s="306"/>
      <c r="L13" s="306"/>
      <c r="M13" s="306"/>
      <c r="N13" s="306"/>
      <c r="O13" s="306"/>
      <c r="P13" s="223"/>
      <c r="Q13" s="223"/>
      <c r="R13" s="223"/>
      <c r="S13" s="223"/>
      <c r="T13" s="39">
        <v>2354.88</v>
      </c>
      <c r="U13" s="220">
        <v>2245.1</v>
      </c>
      <c r="V13" s="220"/>
      <c r="W13" s="220"/>
      <c r="X13" s="220">
        <v>2445.1</v>
      </c>
      <c r="Y13" s="220"/>
      <c r="Z13" s="220"/>
      <c r="AA13" s="173">
        <v>2445.1</v>
      </c>
      <c r="AB13" s="174"/>
      <c r="AC13" s="175"/>
      <c r="AD13" s="6"/>
      <c r="AE13" s="6"/>
      <c r="AF13" s="6"/>
      <c r="AG13" s="6"/>
      <c r="AH13" s="6"/>
      <c r="AI13" s="234"/>
      <c r="AJ13" s="6"/>
    </row>
    <row r="14" spans="1:36" ht="16.5" customHeight="1">
      <c r="A14" s="202" t="s">
        <v>100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3"/>
      <c r="AD14" s="36"/>
      <c r="AE14" s="30"/>
      <c r="AF14" s="30"/>
      <c r="AG14" s="30"/>
      <c r="AH14" s="30"/>
      <c r="AI14" s="28"/>
      <c r="AJ14" s="30"/>
    </row>
    <row r="15" spans="1:36" ht="16.5" customHeight="1">
      <c r="A15" s="105"/>
      <c r="B15" s="105"/>
      <c r="C15" s="142"/>
      <c r="D15" s="142"/>
      <c r="E15" s="202"/>
      <c r="F15" s="2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6">
        <f>T16+T21</f>
        <v>160</v>
      </c>
      <c r="U15" s="202"/>
      <c r="V15" s="204"/>
      <c r="W15" s="203"/>
      <c r="X15" s="202"/>
      <c r="Y15" s="204"/>
      <c r="Z15" s="203"/>
      <c r="AA15" s="86"/>
      <c r="AB15" s="86"/>
      <c r="AC15" s="87"/>
      <c r="AD15" s="36"/>
      <c r="AE15" s="30"/>
      <c r="AF15" s="30"/>
      <c r="AG15" s="30"/>
      <c r="AH15" s="30"/>
      <c r="AI15" s="80"/>
      <c r="AJ15" s="30"/>
    </row>
    <row r="16" spans="1:36" ht="75.75" customHeight="1">
      <c r="A16" s="195">
        <v>2</v>
      </c>
      <c r="B16" s="40" t="s">
        <v>35</v>
      </c>
      <c r="C16" s="155" t="s">
        <v>76</v>
      </c>
      <c r="D16" s="40"/>
      <c r="E16" s="228"/>
      <c r="F16" s="195"/>
      <c r="G16" s="284"/>
      <c r="H16" s="284"/>
      <c r="I16" s="284"/>
      <c r="J16" s="284"/>
      <c r="K16" s="284"/>
      <c r="L16" s="284"/>
      <c r="M16" s="284"/>
      <c r="N16" s="284"/>
      <c r="O16" s="284"/>
      <c r="P16" s="265"/>
      <c r="Q16" s="265"/>
      <c r="R16" s="265"/>
      <c r="S16" s="265"/>
      <c r="T16" s="53">
        <f>T17+T18+T19</f>
        <v>145</v>
      </c>
      <c r="U16" s="222">
        <f>U17+U18+U19</f>
        <v>813.9</v>
      </c>
      <c r="V16" s="222"/>
      <c r="W16" s="222"/>
      <c r="X16" s="222">
        <f>X17+X18+X19</f>
        <v>0</v>
      </c>
      <c r="Y16" s="222"/>
      <c r="Z16" s="222"/>
      <c r="AA16" s="222">
        <f>AA17+AA18+AA19</f>
        <v>813.9</v>
      </c>
      <c r="AB16" s="222"/>
      <c r="AC16" s="222"/>
      <c r="AD16" s="21"/>
      <c r="AE16" s="21"/>
      <c r="AF16" s="21"/>
      <c r="AG16" s="21"/>
      <c r="AH16" s="21"/>
      <c r="AI16" s="234" t="s">
        <v>12</v>
      </c>
      <c r="AJ16" s="21"/>
    </row>
    <row r="17" spans="1:36" ht="23.25" customHeight="1">
      <c r="A17" s="181"/>
      <c r="B17" s="9" t="s">
        <v>9</v>
      </c>
      <c r="C17" s="9"/>
      <c r="D17" s="9"/>
      <c r="E17" s="207"/>
      <c r="F17" s="207"/>
      <c r="G17" s="279"/>
      <c r="H17" s="279"/>
      <c r="I17" s="279"/>
      <c r="J17" s="279"/>
      <c r="K17" s="279"/>
      <c r="L17" s="279"/>
      <c r="M17" s="279"/>
      <c r="N17" s="279"/>
      <c r="O17" s="279"/>
      <c r="P17" s="207"/>
      <c r="Q17" s="207"/>
      <c r="R17" s="207"/>
      <c r="S17" s="207"/>
      <c r="T17" s="35"/>
      <c r="U17" s="180"/>
      <c r="V17" s="180"/>
      <c r="W17" s="180"/>
      <c r="X17" s="180"/>
      <c r="Y17" s="180"/>
      <c r="Z17" s="180"/>
      <c r="AA17" s="180"/>
      <c r="AB17" s="180"/>
      <c r="AC17" s="180"/>
      <c r="AD17" s="6"/>
      <c r="AE17" s="6"/>
      <c r="AF17" s="6"/>
      <c r="AG17" s="6"/>
      <c r="AH17" s="6"/>
      <c r="AI17" s="234"/>
      <c r="AJ17" s="6"/>
    </row>
    <row r="18" spans="1:36" ht="27" customHeight="1">
      <c r="A18" s="181"/>
      <c r="B18" s="9" t="s">
        <v>10</v>
      </c>
      <c r="C18" s="9"/>
      <c r="D18" s="9"/>
      <c r="E18" s="207"/>
      <c r="F18" s="207"/>
      <c r="G18" s="279">
        <v>10686.9</v>
      </c>
      <c r="H18" s="279"/>
      <c r="I18" s="279"/>
      <c r="J18" s="279">
        <v>11480.2</v>
      </c>
      <c r="K18" s="279"/>
      <c r="L18" s="279"/>
      <c r="M18" s="279">
        <v>11018.3</v>
      </c>
      <c r="N18" s="279"/>
      <c r="O18" s="279"/>
      <c r="P18" s="207"/>
      <c r="Q18" s="207"/>
      <c r="R18" s="207"/>
      <c r="S18" s="207"/>
      <c r="T18" s="35"/>
      <c r="U18" s="180"/>
      <c r="V18" s="180"/>
      <c r="W18" s="180"/>
      <c r="X18" s="180"/>
      <c r="Y18" s="180"/>
      <c r="Z18" s="180"/>
      <c r="AA18" s="180"/>
      <c r="AB18" s="180"/>
      <c r="AC18" s="180"/>
      <c r="AD18" s="6">
        <v>0</v>
      </c>
      <c r="AE18" s="6">
        <v>0</v>
      </c>
      <c r="AF18" s="6">
        <v>0</v>
      </c>
      <c r="AG18" s="6"/>
      <c r="AH18" s="6"/>
      <c r="AI18" s="234"/>
      <c r="AJ18" s="6"/>
    </row>
    <row r="19" spans="1:36" ht="33" customHeight="1">
      <c r="A19" s="181"/>
      <c r="B19" s="31" t="s">
        <v>40</v>
      </c>
      <c r="C19" s="31"/>
      <c r="D19" s="31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35">
        <v>145</v>
      </c>
      <c r="U19" s="180">
        <v>813.9</v>
      </c>
      <c r="V19" s="180"/>
      <c r="W19" s="180"/>
      <c r="X19" s="180"/>
      <c r="Y19" s="180"/>
      <c r="Z19" s="180"/>
      <c r="AA19" s="180">
        <v>813.9</v>
      </c>
      <c r="AB19" s="180"/>
      <c r="AC19" s="180"/>
      <c r="AD19" s="6"/>
      <c r="AE19" s="6"/>
      <c r="AF19" s="6"/>
      <c r="AG19" s="6"/>
      <c r="AH19" s="6"/>
      <c r="AI19" s="234"/>
      <c r="AJ19" s="6"/>
    </row>
    <row r="20" spans="1:36" ht="15" customHeight="1" hidden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81">
        <v>177272.8</v>
      </c>
      <c r="V20" s="181"/>
      <c r="W20" s="9"/>
      <c r="X20" s="181">
        <v>183890.7</v>
      </c>
      <c r="Y20" s="181"/>
      <c r="Z20" s="9"/>
      <c r="AA20" s="181">
        <v>182711</v>
      </c>
      <c r="AB20" s="181"/>
      <c r="AC20" s="181"/>
      <c r="AD20" s="6"/>
      <c r="AE20" s="6"/>
      <c r="AF20" s="6"/>
      <c r="AG20" s="6"/>
      <c r="AH20" s="6"/>
      <c r="AI20" s="27"/>
      <c r="AJ20" s="6"/>
    </row>
    <row r="21" spans="1:36" ht="78" customHeight="1">
      <c r="A21" s="181">
        <v>3</v>
      </c>
      <c r="B21" s="33" t="s">
        <v>71</v>
      </c>
      <c r="C21" s="156" t="s">
        <v>116</v>
      </c>
      <c r="D21" s="33"/>
      <c r="E21" s="189"/>
      <c r="F21" s="181"/>
      <c r="G21" s="303"/>
      <c r="H21" s="304"/>
      <c r="I21" s="207"/>
      <c r="J21" s="207"/>
      <c r="K21" s="207"/>
      <c r="L21" s="207"/>
      <c r="M21" s="207"/>
      <c r="N21" s="207"/>
      <c r="O21" s="9"/>
      <c r="P21" s="207"/>
      <c r="Q21" s="207"/>
      <c r="R21" s="207"/>
      <c r="S21" s="207"/>
      <c r="T21" s="53">
        <f>T22+T23+T24</f>
        <v>15</v>
      </c>
      <c r="U21" s="233"/>
      <c r="V21" s="233"/>
      <c r="W21" s="233"/>
      <c r="X21" s="233"/>
      <c r="Y21" s="233"/>
      <c r="Z21" s="233"/>
      <c r="AA21" s="233"/>
      <c r="AB21" s="233"/>
      <c r="AC21" s="233"/>
      <c r="AD21" s="6"/>
      <c r="AE21" s="6"/>
      <c r="AF21" s="6"/>
      <c r="AG21" s="6"/>
      <c r="AH21" s="6"/>
      <c r="AI21" s="234" t="s">
        <v>12</v>
      </c>
      <c r="AJ21" s="6"/>
    </row>
    <row r="22" spans="1:36" ht="17.25" customHeight="1">
      <c r="A22" s="181"/>
      <c r="B22" s="9" t="s">
        <v>9</v>
      </c>
      <c r="C22" s="9"/>
      <c r="D22" s="9"/>
      <c r="E22" s="207"/>
      <c r="F22" s="207"/>
      <c r="G22" s="192">
        <v>1356</v>
      </c>
      <c r="H22" s="192"/>
      <c r="I22" s="193">
        <v>1356</v>
      </c>
      <c r="J22" s="193"/>
      <c r="K22" s="193"/>
      <c r="L22" s="193">
        <v>1356</v>
      </c>
      <c r="M22" s="193"/>
      <c r="N22" s="193"/>
      <c r="O22" s="10">
        <v>1356</v>
      </c>
      <c r="P22" s="194"/>
      <c r="Q22" s="194"/>
      <c r="R22" s="194"/>
      <c r="S22" s="194"/>
      <c r="T22" s="14"/>
      <c r="U22" s="172"/>
      <c r="V22" s="172"/>
      <c r="W22" s="172"/>
      <c r="X22" s="172"/>
      <c r="Y22" s="172"/>
      <c r="Z22" s="172"/>
      <c r="AA22" s="172"/>
      <c r="AB22" s="172"/>
      <c r="AC22" s="172"/>
      <c r="AD22" s="6"/>
      <c r="AE22" s="6"/>
      <c r="AF22" s="6"/>
      <c r="AG22" s="6"/>
      <c r="AH22" s="6"/>
      <c r="AI22" s="234"/>
      <c r="AJ22" s="6"/>
    </row>
    <row r="23" spans="1:36" ht="18.75" customHeight="1">
      <c r="A23" s="181"/>
      <c r="B23" s="9" t="s">
        <v>10</v>
      </c>
      <c r="C23" s="9"/>
      <c r="D23" s="9"/>
      <c r="E23" s="207"/>
      <c r="F23" s="207"/>
      <c r="G23" s="192">
        <v>13299.1</v>
      </c>
      <c r="H23" s="192"/>
      <c r="I23" s="193">
        <v>13852.4</v>
      </c>
      <c r="J23" s="193"/>
      <c r="K23" s="193"/>
      <c r="L23" s="193">
        <v>13852.4</v>
      </c>
      <c r="M23" s="193"/>
      <c r="N23" s="193"/>
      <c r="O23" s="10">
        <v>13852.4</v>
      </c>
      <c r="P23" s="194"/>
      <c r="Q23" s="194"/>
      <c r="R23" s="194"/>
      <c r="S23" s="194"/>
      <c r="T23" s="14"/>
      <c r="U23" s="231"/>
      <c r="V23" s="231"/>
      <c r="W23" s="231"/>
      <c r="X23" s="231"/>
      <c r="Y23" s="231"/>
      <c r="Z23" s="231"/>
      <c r="AA23" s="231"/>
      <c r="AB23" s="231"/>
      <c r="AC23" s="231"/>
      <c r="AD23" s="6">
        <v>-1070.6000000000004</v>
      </c>
      <c r="AE23" s="6">
        <v>-1123</v>
      </c>
      <c r="AF23" s="6">
        <v>-1676.2999999999993</v>
      </c>
      <c r="AG23" s="6"/>
      <c r="AH23" s="6">
        <v>12228.5</v>
      </c>
      <c r="AI23" s="234"/>
      <c r="AJ23" s="6"/>
    </row>
    <row r="24" spans="1:36" ht="18" customHeight="1">
      <c r="A24" s="221"/>
      <c r="B24" s="38" t="s">
        <v>11</v>
      </c>
      <c r="C24" s="38"/>
      <c r="D24" s="38"/>
      <c r="E24" s="223"/>
      <c r="F24" s="223"/>
      <c r="G24" s="269"/>
      <c r="H24" s="269"/>
      <c r="I24" s="294"/>
      <c r="J24" s="294"/>
      <c r="K24" s="294"/>
      <c r="L24" s="294"/>
      <c r="M24" s="294"/>
      <c r="N24" s="294"/>
      <c r="O24" s="43"/>
      <c r="P24" s="270"/>
      <c r="Q24" s="270"/>
      <c r="R24" s="270"/>
      <c r="S24" s="270"/>
      <c r="T24" s="39">
        <v>15</v>
      </c>
      <c r="U24" s="220"/>
      <c r="V24" s="220"/>
      <c r="W24" s="220"/>
      <c r="X24" s="302"/>
      <c r="Y24" s="302"/>
      <c r="Z24" s="302"/>
      <c r="AA24" s="302"/>
      <c r="AB24" s="302"/>
      <c r="AC24" s="302"/>
      <c r="AD24" s="6"/>
      <c r="AE24" s="6"/>
      <c r="AF24" s="6"/>
      <c r="AG24" s="6"/>
      <c r="AH24" s="6"/>
      <c r="AI24" s="234"/>
      <c r="AJ24" s="6"/>
    </row>
    <row r="25" spans="1:36" ht="18" customHeight="1">
      <c r="A25" s="185" t="s">
        <v>101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86"/>
      <c r="AD25" s="36"/>
      <c r="AE25" s="30"/>
      <c r="AF25" s="30"/>
      <c r="AG25" s="30"/>
      <c r="AH25" s="30"/>
      <c r="AI25" s="28"/>
      <c r="AJ25" s="30"/>
    </row>
    <row r="26" spans="1:36" ht="18" customHeight="1">
      <c r="A26" s="71"/>
      <c r="B26" s="71"/>
      <c r="C26" s="62"/>
      <c r="D26" s="62"/>
      <c r="E26" s="185"/>
      <c r="F26" s="17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185"/>
      <c r="V26" s="171"/>
      <c r="W26" s="186"/>
      <c r="X26" s="82"/>
      <c r="Y26" s="82"/>
      <c r="Z26" s="82"/>
      <c r="AA26" s="187">
        <f>AA27+AA31</f>
        <v>295</v>
      </c>
      <c r="AB26" s="171"/>
      <c r="AC26" s="186"/>
      <c r="AD26" s="36"/>
      <c r="AE26" s="30"/>
      <c r="AF26" s="30"/>
      <c r="AG26" s="30"/>
      <c r="AH26" s="30"/>
      <c r="AI26" s="80"/>
      <c r="AJ26" s="30"/>
    </row>
    <row r="27" spans="1:36" ht="63.75" customHeight="1">
      <c r="A27" s="195">
        <v>4</v>
      </c>
      <c r="B27" s="44" t="s">
        <v>37</v>
      </c>
      <c r="C27" s="155" t="s">
        <v>115</v>
      </c>
      <c r="D27" s="155" t="s">
        <v>102</v>
      </c>
      <c r="E27" s="228"/>
      <c r="F27" s="195"/>
      <c r="G27" s="198">
        <v>26888.2</v>
      </c>
      <c r="H27" s="199"/>
      <c r="I27" s="198">
        <v>41931.1</v>
      </c>
      <c r="J27" s="198"/>
      <c r="K27" s="198"/>
      <c r="L27" s="198">
        <v>21333.8</v>
      </c>
      <c r="M27" s="198"/>
      <c r="N27" s="198"/>
      <c r="O27" s="45">
        <v>21333.8</v>
      </c>
      <c r="P27" s="188"/>
      <c r="Q27" s="188"/>
      <c r="R27" s="188"/>
      <c r="S27" s="188"/>
      <c r="T27" s="52">
        <f>T28+T29+T30</f>
        <v>264.4</v>
      </c>
      <c r="U27" s="182">
        <f>U28+U29+U30</f>
        <v>245</v>
      </c>
      <c r="V27" s="183"/>
      <c r="W27" s="184"/>
      <c r="X27" s="182">
        <f>X28+X29+X30</f>
        <v>0</v>
      </c>
      <c r="Y27" s="183"/>
      <c r="Z27" s="184"/>
      <c r="AA27" s="182">
        <f>AA28+AA29+AA30</f>
        <v>245</v>
      </c>
      <c r="AB27" s="183"/>
      <c r="AC27" s="184"/>
      <c r="AD27" s="6"/>
      <c r="AE27" s="6"/>
      <c r="AF27" s="6"/>
      <c r="AG27" s="6"/>
      <c r="AH27" s="6"/>
      <c r="AI27" s="234" t="s">
        <v>13</v>
      </c>
      <c r="AJ27" s="6"/>
    </row>
    <row r="28" spans="1:36" ht="19.5" customHeight="1">
      <c r="A28" s="181"/>
      <c r="B28" s="9" t="s">
        <v>9</v>
      </c>
      <c r="C28" s="9"/>
      <c r="D28" s="9"/>
      <c r="E28" s="181"/>
      <c r="F28" s="181"/>
      <c r="G28" s="192"/>
      <c r="H28" s="192"/>
      <c r="I28" s="193"/>
      <c r="J28" s="193"/>
      <c r="K28" s="193"/>
      <c r="L28" s="193"/>
      <c r="M28" s="193"/>
      <c r="N28" s="193"/>
      <c r="O28" s="10"/>
      <c r="P28" s="194"/>
      <c r="Q28" s="194"/>
      <c r="R28" s="194"/>
      <c r="S28" s="194"/>
      <c r="T28" s="14"/>
      <c r="U28" s="172"/>
      <c r="V28" s="172"/>
      <c r="W28" s="172"/>
      <c r="X28" s="172"/>
      <c r="Y28" s="172"/>
      <c r="Z28" s="172"/>
      <c r="AA28" s="172"/>
      <c r="AB28" s="172"/>
      <c r="AC28" s="172"/>
      <c r="AD28" s="6"/>
      <c r="AE28" s="6"/>
      <c r="AF28" s="6"/>
      <c r="AG28" s="6"/>
      <c r="AH28" s="6"/>
      <c r="AI28" s="234"/>
      <c r="AJ28" s="6"/>
    </row>
    <row r="29" spans="1:36" ht="16.5" customHeight="1">
      <c r="A29" s="181"/>
      <c r="B29" s="9" t="s">
        <v>10</v>
      </c>
      <c r="C29" s="9"/>
      <c r="D29" s="9"/>
      <c r="E29" s="181"/>
      <c r="F29" s="181"/>
      <c r="G29" s="192">
        <v>26555</v>
      </c>
      <c r="H29" s="192"/>
      <c r="I29" s="193">
        <v>41598</v>
      </c>
      <c r="J29" s="193"/>
      <c r="K29" s="193"/>
      <c r="L29" s="193">
        <v>21000</v>
      </c>
      <c r="M29" s="193"/>
      <c r="N29" s="193"/>
      <c r="O29" s="10">
        <v>21000</v>
      </c>
      <c r="P29" s="194"/>
      <c r="Q29" s="194"/>
      <c r="R29" s="194"/>
      <c r="S29" s="194"/>
      <c r="T29" s="14"/>
      <c r="U29" s="191"/>
      <c r="V29" s="191"/>
      <c r="W29" s="191"/>
      <c r="X29" s="191"/>
      <c r="Y29" s="191"/>
      <c r="Z29" s="191"/>
      <c r="AA29" s="191"/>
      <c r="AB29" s="191"/>
      <c r="AC29" s="191"/>
      <c r="AD29" s="6">
        <v>-5715</v>
      </c>
      <c r="AE29" s="6">
        <v>-20598</v>
      </c>
      <c r="AF29" s="6"/>
      <c r="AG29" s="6"/>
      <c r="AH29" s="6">
        <v>20840</v>
      </c>
      <c r="AI29" s="234"/>
      <c r="AJ29" s="6">
        <v>23659.9</v>
      </c>
    </row>
    <row r="30" spans="1:36" ht="30" customHeight="1">
      <c r="A30" s="181"/>
      <c r="B30" s="31" t="s">
        <v>40</v>
      </c>
      <c r="C30" s="31"/>
      <c r="D30" s="31"/>
      <c r="E30" s="181"/>
      <c r="F30" s="181"/>
      <c r="G30" s="192">
        <v>332.7</v>
      </c>
      <c r="H30" s="192"/>
      <c r="I30" s="193">
        <v>333.1</v>
      </c>
      <c r="J30" s="193"/>
      <c r="K30" s="193"/>
      <c r="L30" s="193">
        <v>333.8</v>
      </c>
      <c r="M30" s="193"/>
      <c r="N30" s="193"/>
      <c r="O30" s="10">
        <v>333.8</v>
      </c>
      <c r="P30" s="194"/>
      <c r="Q30" s="194"/>
      <c r="R30" s="194"/>
      <c r="S30" s="194"/>
      <c r="T30" s="35">
        <v>264.4</v>
      </c>
      <c r="U30" s="173">
        <v>245</v>
      </c>
      <c r="V30" s="174"/>
      <c r="W30" s="175"/>
      <c r="X30" s="172"/>
      <c r="Y30" s="172"/>
      <c r="Z30" s="172"/>
      <c r="AA30" s="173">
        <v>245</v>
      </c>
      <c r="AB30" s="174"/>
      <c r="AC30" s="175"/>
      <c r="AD30" s="6"/>
      <c r="AE30" s="6"/>
      <c r="AF30" s="6"/>
      <c r="AG30" s="6"/>
      <c r="AH30" s="6"/>
      <c r="AI30" s="234"/>
      <c r="AJ30" s="6"/>
    </row>
    <row r="31" spans="1:36" ht="104.25" customHeight="1">
      <c r="A31" s="221">
        <v>5</v>
      </c>
      <c r="B31" s="78" t="s">
        <v>36</v>
      </c>
      <c r="C31" s="156" t="s">
        <v>103</v>
      </c>
      <c r="D31" s="156" t="s">
        <v>103</v>
      </c>
      <c r="E31" s="189"/>
      <c r="F31" s="190"/>
      <c r="G31" s="192">
        <v>71665.9</v>
      </c>
      <c r="H31" s="297"/>
      <c r="I31" s="192">
        <v>101099.1</v>
      </c>
      <c r="J31" s="192"/>
      <c r="K31" s="192"/>
      <c r="L31" s="192">
        <v>61516.4</v>
      </c>
      <c r="M31" s="192"/>
      <c r="N31" s="192"/>
      <c r="O31" s="24">
        <v>61516.4</v>
      </c>
      <c r="P31" s="181"/>
      <c r="Q31" s="181"/>
      <c r="R31" s="181"/>
      <c r="S31" s="181"/>
      <c r="T31" s="8"/>
      <c r="U31" s="232">
        <f>U32+U33+U34</f>
        <v>50</v>
      </c>
      <c r="V31" s="212"/>
      <c r="W31" s="213"/>
      <c r="X31" s="232">
        <f>X32+X33+X34</f>
        <v>0</v>
      </c>
      <c r="Y31" s="212"/>
      <c r="Z31" s="213"/>
      <c r="AA31" s="232">
        <f>AA32+AA33+AA34</f>
        <v>50</v>
      </c>
      <c r="AB31" s="212"/>
      <c r="AC31" s="213"/>
      <c r="AD31" s="21"/>
      <c r="AE31" s="21"/>
      <c r="AF31" s="21"/>
      <c r="AG31" s="21"/>
      <c r="AH31" s="21"/>
      <c r="AI31" s="234" t="s">
        <v>14</v>
      </c>
      <c r="AJ31" s="21"/>
    </row>
    <row r="32" spans="1:36" ht="15">
      <c r="A32" s="225"/>
      <c r="B32" s="8" t="s">
        <v>9</v>
      </c>
      <c r="C32" s="8"/>
      <c r="D32" s="8"/>
      <c r="E32" s="181"/>
      <c r="F32" s="181"/>
      <c r="G32" s="262"/>
      <c r="H32" s="262"/>
      <c r="I32" s="192"/>
      <c r="J32" s="192"/>
      <c r="K32" s="192"/>
      <c r="L32" s="192"/>
      <c r="M32" s="192"/>
      <c r="N32" s="192"/>
      <c r="O32" s="24"/>
      <c r="P32" s="181"/>
      <c r="Q32" s="181"/>
      <c r="R32" s="181"/>
      <c r="S32" s="181"/>
      <c r="T32" s="8"/>
      <c r="U32" s="181"/>
      <c r="V32" s="181"/>
      <c r="W32" s="181"/>
      <c r="X32" s="181"/>
      <c r="Y32" s="181"/>
      <c r="Z32" s="181"/>
      <c r="AA32" s="181"/>
      <c r="AB32" s="181"/>
      <c r="AC32" s="181"/>
      <c r="AD32" s="6"/>
      <c r="AE32" s="6"/>
      <c r="AF32" s="6"/>
      <c r="AG32" s="6"/>
      <c r="AH32" s="6"/>
      <c r="AI32" s="234"/>
      <c r="AJ32" s="6"/>
    </row>
    <row r="33" spans="1:36" ht="15">
      <c r="A33" s="225"/>
      <c r="B33" s="8" t="s">
        <v>10</v>
      </c>
      <c r="C33" s="8"/>
      <c r="D33" s="8"/>
      <c r="E33" s="181"/>
      <c r="F33" s="181"/>
      <c r="G33" s="262">
        <v>66155.9</v>
      </c>
      <c r="H33" s="262"/>
      <c r="I33" s="192">
        <v>95439.1</v>
      </c>
      <c r="J33" s="192"/>
      <c r="K33" s="192"/>
      <c r="L33" s="192">
        <v>55856.4</v>
      </c>
      <c r="M33" s="192"/>
      <c r="N33" s="192"/>
      <c r="O33" s="24">
        <v>55856.4</v>
      </c>
      <c r="P33" s="181"/>
      <c r="Q33" s="181"/>
      <c r="R33" s="181"/>
      <c r="S33" s="181"/>
      <c r="T33" s="8"/>
      <c r="U33" s="181"/>
      <c r="V33" s="181"/>
      <c r="W33" s="181"/>
      <c r="X33" s="181"/>
      <c r="Y33" s="181"/>
      <c r="Z33" s="181"/>
      <c r="AA33" s="181"/>
      <c r="AB33" s="181"/>
      <c r="AC33" s="181"/>
      <c r="AD33" s="6">
        <v>-2968.69999999999</v>
      </c>
      <c r="AE33" s="6">
        <v>23082.699999999997</v>
      </c>
      <c r="AF33" s="6"/>
      <c r="AG33" s="6">
        <v>2240.8</v>
      </c>
      <c r="AH33" s="6">
        <v>60946.4</v>
      </c>
      <c r="AI33" s="234"/>
      <c r="AJ33" s="6">
        <v>75334.5</v>
      </c>
    </row>
    <row r="34" spans="1:36" ht="30">
      <c r="A34" s="225"/>
      <c r="B34" s="108" t="s">
        <v>40</v>
      </c>
      <c r="C34" s="108"/>
      <c r="D34" s="108"/>
      <c r="E34" s="221"/>
      <c r="F34" s="221"/>
      <c r="G34" s="269">
        <v>5510</v>
      </c>
      <c r="H34" s="269"/>
      <c r="I34" s="269">
        <v>5660</v>
      </c>
      <c r="J34" s="269"/>
      <c r="K34" s="269"/>
      <c r="L34" s="269">
        <v>5660</v>
      </c>
      <c r="M34" s="269"/>
      <c r="N34" s="269"/>
      <c r="O34" s="81">
        <v>5660</v>
      </c>
      <c r="P34" s="221"/>
      <c r="Q34" s="221"/>
      <c r="R34" s="221"/>
      <c r="S34" s="221"/>
      <c r="T34" s="103"/>
      <c r="U34" s="299">
        <v>50</v>
      </c>
      <c r="V34" s="300"/>
      <c r="W34" s="301"/>
      <c r="X34" s="220"/>
      <c r="Y34" s="220"/>
      <c r="Z34" s="220"/>
      <c r="AA34" s="220">
        <v>50</v>
      </c>
      <c r="AB34" s="220"/>
      <c r="AC34" s="220"/>
      <c r="AD34" s="6"/>
      <c r="AE34" s="6"/>
      <c r="AF34" s="6"/>
      <c r="AG34" s="6"/>
      <c r="AH34" s="6"/>
      <c r="AI34" s="234"/>
      <c r="AJ34" s="6"/>
    </row>
    <row r="35" spans="1:36" ht="14.25">
      <c r="A35" s="185" t="s">
        <v>104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86"/>
      <c r="AD35" s="36"/>
      <c r="AE35" s="30"/>
      <c r="AF35" s="30"/>
      <c r="AG35" s="30"/>
      <c r="AH35" s="30"/>
      <c r="AI35" s="80"/>
      <c r="AJ35" s="30"/>
    </row>
    <row r="36" spans="1:36" ht="75">
      <c r="A36" s="195">
        <v>6</v>
      </c>
      <c r="B36" s="33" t="s">
        <v>38</v>
      </c>
      <c r="C36" s="155" t="s">
        <v>114</v>
      </c>
      <c r="D36" s="155" t="s">
        <v>105</v>
      </c>
      <c r="E36" s="196"/>
      <c r="F36" s="197"/>
      <c r="G36" s="198">
        <v>26888.2</v>
      </c>
      <c r="H36" s="199"/>
      <c r="I36" s="198">
        <v>41931.1</v>
      </c>
      <c r="J36" s="198"/>
      <c r="K36" s="198"/>
      <c r="L36" s="198">
        <v>21333.8</v>
      </c>
      <c r="M36" s="198"/>
      <c r="N36" s="198"/>
      <c r="O36" s="45">
        <v>21333.8</v>
      </c>
      <c r="P36" s="188"/>
      <c r="Q36" s="188"/>
      <c r="R36" s="188"/>
      <c r="S36" s="188"/>
      <c r="T36" s="52">
        <f>T37+T38+T39</f>
        <v>2503</v>
      </c>
      <c r="U36" s="182">
        <f>U37+U38+U39</f>
        <v>350</v>
      </c>
      <c r="V36" s="183"/>
      <c r="W36" s="184"/>
      <c r="X36" s="182">
        <f>X37+X38+X39</f>
        <v>0</v>
      </c>
      <c r="Y36" s="183"/>
      <c r="Z36" s="184"/>
      <c r="AA36" s="182">
        <f>AA37+AA38+AA39</f>
        <v>350</v>
      </c>
      <c r="AB36" s="183"/>
      <c r="AC36" s="184"/>
      <c r="AD36" s="36"/>
      <c r="AE36" s="30"/>
      <c r="AF36" s="30"/>
      <c r="AG36" s="30"/>
      <c r="AH36" s="30"/>
      <c r="AI36" s="80"/>
      <c r="AJ36" s="30"/>
    </row>
    <row r="37" spans="1:36" ht="15">
      <c r="A37" s="181"/>
      <c r="B37" s="9" t="s">
        <v>9</v>
      </c>
      <c r="C37" s="9"/>
      <c r="D37" s="9"/>
      <c r="E37" s="181"/>
      <c r="F37" s="181"/>
      <c r="G37" s="192"/>
      <c r="H37" s="192"/>
      <c r="I37" s="193"/>
      <c r="J37" s="193"/>
      <c r="K37" s="193"/>
      <c r="L37" s="193"/>
      <c r="M37" s="193"/>
      <c r="N37" s="193"/>
      <c r="O37" s="10"/>
      <c r="P37" s="194"/>
      <c r="Q37" s="194"/>
      <c r="R37" s="194"/>
      <c r="S37" s="194"/>
      <c r="T37" s="14"/>
      <c r="U37" s="172"/>
      <c r="V37" s="172"/>
      <c r="W37" s="172"/>
      <c r="X37" s="172"/>
      <c r="Y37" s="172"/>
      <c r="Z37" s="172"/>
      <c r="AA37" s="172"/>
      <c r="AB37" s="172"/>
      <c r="AC37" s="172"/>
      <c r="AD37" s="36"/>
      <c r="AE37" s="30"/>
      <c r="AF37" s="30"/>
      <c r="AG37" s="30"/>
      <c r="AH37" s="30"/>
      <c r="AI37" s="80"/>
      <c r="AJ37" s="30"/>
    </row>
    <row r="38" spans="1:36" ht="15">
      <c r="A38" s="181"/>
      <c r="B38" s="9" t="s">
        <v>10</v>
      </c>
      <c r="C38" s="9"/>
      <c r="D38" s="9"/>
      <c r="E38" s="181"/>
      <c r="F38" s="181"/>
      <c r="G38" s="192">
        <v>26555</v>
      </c>
      <c r="H38" s="192"/>
      <c r="I38" s="193">
        <v>41598</v>
      </c>
      <c r="J38" s="193"/>
      <c r="K38" s="193"/>
      <c r="L38" s="193">
        <v>21000</v>
      </c>
      <c r="M38" s="193"/>
      <c r="N38" s="193"/>
      <c r="O38" s="10">
        <v>21000</v>
      </c>
      <c r="P38" s="194"/>
      <c r="Q38" s="194"/>
      <c r="R38" s="194"/>
      <c r="S38" s="194"/>
      <c r="T38" s="14"/>
      <c r="U38" s="191"/>
      <c r="V38" s="191"/>
      <c r="W38" s="191"/>
      <c r="X38" s="191"/>
      <c r="Y38" s="191"/>
      <c r="Z38" s="191"/>
      <c r="AA38" s="191"/>
      <c r="AB38" s="191"/>
      <c r="AC38" s="191"/>
      <c r="AD38" s="36"/>
      <c r="AE38" s="30"/>
      <c r="AF38" s="30"/>
      <c r="AG38" s="30"/>
      <c r="AH38" s="30"/>
      <c r="AI38" s="80"/>
      <c r="AJ38" s="30"/>
    </row>
    <row r="39" spans="1:36" ht="30">
      <c r="A39" s="181"/>
      <c r="B39" s="31" t="s">
        <v>40</v>
      </c>
      <c r="C39" s="31"/>
      <c r="D39" s="31"/>
      <c r="E39" s="181"/>
      <c r="F39" s="181"/>
      <c r="G39" s="192">
        <v>332.7</v>
      </c>
      <c r="H39" s="192"/>
      <c r="I39" s="193">
        <v>333.1</v>
      </c>
      <c r="J39" s="193"/>
      <c r="K39" s="193"/>
      <c r="L39" s="193">
        <v>333.8</v>
      </c>
      <c r="M39" s="193"/>
      <c r="N39" s="193"/>
      <c r="O39" s="10">
        <v>333.8</v>
      </c>
      <c r="P39" s="194"/>
      <c r="Q39" s="194"/>
      <c r="R39" s="194"/>
      <c r="S39" s="194"/>
      <c r="T39" s="35">
        <v>2503</v>
      </c>
      <c r="U39" s="173">
        <v>350</v>
      </c>
      <c r="V39" s="174"/>
      <c r="W39" s="175"/>
      <c r="X39" s="172"/>
      <c r="Y39" s="172"/>
      <c r="Z39" s="172"/>
      <c r="AA39" s="173">
        <v>350</v>
      </c>
      <c r="AB39" s="174"/>
      <c r="AC39" s="175"/>
      <c r="AD39" s="36"/>
      <c r="AE39" s="30"/>
      <c r="AF39" s="30"/>
      <c r="AG39" s="30"/>
      <c r="AH39" s="30"/>
      <c r="AI39" s="80"/>
      <c r="AJ39" s="30"/>
    </row>
    <row r="40" spans="1:36" ht="18.75">
      <c r="A40" s="218" t="s">
        <v>106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36"/>
      <c r="AE40" s="30"/>
      <c r="AF40" s="30"/>
      <c r="AG40" s="30"/>
      <c r="AH40" s="30"/>
      <c r="AI40" s="28"/>
      <c r="AJ40" s="30"/>
    </row>
    <row r="41" spans="1:36" ht="18.75">
      <c r="A41" s="73"/>
      <c r="B41" s="75"/>
      <c r="C41" s="90"/>
      <c r="D41" s="90"/>
      <c r="E41" s="218"/>
      <c r="F41" s="210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6">
        <f>T52+T70+T84+T118+T42</f>
        <v>425197.73000000004</v>
      </c>
      <c r="U41" s="218"/>
      <c r="V41" s="209"/>
      <c r="W41" s="210"/>
      <c r="X41" s="74"/>
      <c r="Y41" s="74"/>
      <c r="Z41" s="74"/>
      <c r="AA41" s="208">
        <f>AA52+AA70+AA84+AA118+AA42</f>
        <v>360193.68</v>
      </c>
      <c r="AB41" s="209"/>
      <c r="AC41" s="210"/>
      <c r="AD41" s="36"/>
      <c r="AE41" s="30"/>
      <c r="AF41" s="30"/>
      <c r="AG41" s="30"/>
      <c r="AH41" s="30"/>
      <c r="AI41" s="68"/>
      <c r="AJ41" s="30"/>
    </row>
    <row r="42" spans="1:36" ht="18.75">
      <c r="A42" s="73"/>
      <c r="B42" s="118"/>
      <c r="C42" s="73"/>
      <c r="D42" s="73"/>
      <c r="E42" s="73"/>
      <c r="F42" s="119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120">
        <f>T43+T47</f>
        <v>22246.91</v>
      </c>
      <c r="U42" s="208">
        <f>U43+U47</f>
        <v>21508.8</v>
      </c>
      <c r="V42" s="322"/>
      <c r="W42" s="323"/>
      <c r="X42" s="208">
        <f>X43+X47</f>
        <v>17327.95</v>
      </c>
      <c r="Y42" s="322"/>
      <c r="Z42" s="323"/>
      <c r="AA42" s="208">
        <f>AA43+AA47</f>
        <v>21815.29</v>
      </c>
      <c r="AB42" s="322"/>
      <c r="AC42" s="323"/>
      <c r="AD42" s="36"/>
      <c r="AE42" s="30"/>
      <c r="AF42" s="30"/>
      <c r="AG42" s="30"/>
      <c r="AH42" s="30"/>
      <c r="AI42" s="89"/>
      <c r="AJ42" s="30"/>
    </row>
    <row r="43" spans="1:36" ht="92.25" customHeight="1">
      <c r="A43" s="195">
        <v>7</v>
      </c>
      <c r="B43" s="44" t="s">
        <v>42</v>
      </c>
      <c r="C43" s="155" t="s">
        <v>69</v>
      </c>
      <c r="D43" s="44"/>
      <c r="E43" s="228"/>
      <c r="F43" s="195"/>
      <c r="G43" s="265"/>
      <c r="H43" s="283"/>
      <c r="I43" s="198"/>
      <c r="J43" s="198"/>
      <c r="K43" s="198"/>
      <c r="L43" s="198"/>
      <c r="M43" s="198"/>
      <c r="N43" s="198"/>
      <c r="O43" s="45"/>
      <c r="P43" s="195"/>
      <c r="Q43" s="195"/>
      <c r="R43" s="195"/>
      <c r="S43" s="195"/>
      <c r="T43" s="52">
        <f>T44+T45+T46</f>
        <v>4548.81</v>
      </c>
      <c r="U43" s="235">
        <f>U44+U45+U46</f>
        <v>4257.14</v>
      </c>
      <c r="V43" s="245"/>
      <c r="W43" s="245"/>
      <c r="X43" s="235">
        <f>X44+X45+X46</f>
        <v>0</v>
      </c>
      <c r="Y43" s="245"/>
      <c r="Z43" s="245"/>
      <c r="AA43" s="235">
        <f>AA44+AA45+AA46</f>
        <v>4501.14</v>
      </c>
      <c r="AB43" s="245"/>
      <c r="AC43" s="245"/>
      <c r="AD43" s="6"/>
      <c r="AE43" s="6"/>
      <c r="AF43" s="6"/>
      <c r="AG43" s="6"/>
      <c r="AH43" s="6"/>
      <c r="AI43" s="241"/>
      <c r="AJ43" s="6"/>
    </row>
    <row r="44" spans="1:36" ht="15">
      <c r="A44" s="181"/>
      <c r="B44" s="9" t="s">
        <v>9</v>
      </c>
      <c r="C44" s="9"/>
      <c r="D44" s="9"/>
      <c r="E44" s="207"/>
      <c r="F44" s="207"/>
      <c r="G44" s="181"/>
      <c r="H44" s="181"/>
      <c r="I44" s="262"/>
      <c r="J44" s="262"/>
      <c r="K44" s="262"/>
      <c r="L44" s="262"/>
      <c r="M44" s="262"/>
      <c r="N44" s="262"/>
      <c r="O44" s="11"/>
      <c r="P44" s="181"/>
      <c r="Q44" s="181"/>
      <c r="R44" s="181"/>
      <c r="S44" s="181"/>
      <c r="T44" s="8"/>
      <c r="U44" s="298"/>
      <c r="V44" s="298"/>
      <c r="W44" s="298"/>
      <c r="X44" s="298"/>
      <c r="Y44" s="298"/>
      <c r="Z44" s="298"/>
      <c r="AA44" s="298"/>
      <c r="AB44" s="298"/>
      <c r="AC44" s="298"/>
      <c r="AD44" s="6"/>
      <c r="AE44" s="6"/>
      <c r="AF44" s="6"/>
      <c r="AG44" s="6"/>
      <c r="AH44" s="6"/>
      <c r="AI44" s="241"/>
      <c r="AJ44" s="6"/>
    </row>
    <row r="45" spans="1:36" ht="15">
      <c r="A45" s="181"/>
      <c r="B45" s="9" t="s">
        <v>10</v>
      </c>
      <c r="C45" s="9"/>
      <c r="D45" s="9"/>
      <c r="E45" s="207"/>
      <c r="F45" s="207"/>
      <c r="G45" s="192">
        <v>987.2</v>
      </c>
      <c r="H45" s="192"/>
      <c r="I45" s="192">
        <v>996.7</v>
      </c>
      <c r="J45" s="192"/>
      <c r="K45" s="192"/>
      <c r="L45" s="192">
        <v>1001.7</v>
      </c>
      <c r="M45" s="192"/>
      <c r="N45" s="192"/>
      <c r="O45" s="11">
        <v>1001.7</v>
      </c>
      <c r="P45" s="181"/>
      <c r="Q45" s="181"/>
      <c r="R45" s="181"/>
      <c r="S45" s="181"/>
      <c r="T45" s="51">
        <v>244</v>
      </c>
      <c r="U45" s="246"/>
      <c r="V45" s="246"/>
      <c r="W45" s="246"/>
      <c r="X45" s="246"/>
      <c r="Y45" s="246"/>
      <c r="Z45" s="246"/>
      <c r="AA45" s="246">
        <v>244</v>
      </c>
      <c r="AB45" s="246"/>
      <c r="AC45" s="246"/>
      <c r="AD45" s="6"/>
      <c r="AE45" s="6"/>
      <c r="AF45" s="6"/>
      <c r="AG45" s="6"/>
      <c r="AH45" s="6"/>
      <c r="AI45" s="241"/>
      <c r="AJ45" s="6"/>
    </row>
    <row r="46" spans="1:36" ht="30">
      <c r="A46" s="221"/>
      <c r="B46" s="31" t="s">
        <v>40</v>
      </c>
      <c r="C46" s="31"/>
      <c r="D46" s="31"/>
      <c r="E46" s="207"/>
      <c r="F46" s="207"/>
      <c r="G46" s="181"/>
      <c r="H46" s="181"/>
      <c r="I46" s="262"/>
      <c r="J46" s="262"/>
      <c r="K46" s="262"/>
      <c r="L46" s="262"/>
      <c r="M46" s="262"/>
      <c r="N46" s="262"/>
      <c r="O46" s="11"/>
      <c r="P46" s="181"/>
      <c r="Q46" s="181"/>
      <c r="R46" s="181"/>
      <c r="S46" s="181"/>
      <c r="T46" s="35">
        <v>4304.81</v>
      </c>
      <c r="U46" s="180">
        <v>4257.14</v>
      </c>
      <c r="V46" s="180"/>
      <c r="W46" s="180"/>
      <c r="X46" s="180"/>
      <c r="Y46" s="180"/>
      <c r="Z46" s="180"/>
      <c r="AA46" s="180">
        <v>4257.14</v>
      </c>
      <c r="AB46" s="180"/>
      <c r="AC46" s="180"/>
      <c r="AD46" s="6"/>
      <c r="AE46" s="6"/>
      <c r="AF46" s="6"/>
      <c r="AG46" s="6"/>
      <c r="AH46" s="6"/>
      <c r="AI46" s="241"/>
      <c r="AJ46" s="6"/>
    </row>
    <row r="47" spans="1:36" ht="102" customHeight="1">
      <c r="A47" s="181">
        <v>8</v>
      </c>
      <c r="B47" s="44" t="s">
        <v>107</v>
      </c>
      <c r="C47" s="155" t="s">
        <v>112</v>
      </c>
      <c r="D47" s="44"/>
      <c r="E47" s="228"/>
      <c r="F47" s="195"/>
      <c r="G47" s="265"/>
      <c r="H47" s="283"/>
      <c r="I47" s="198"/>
      <c r="J47" s="198"/>
      <c r="K47" s="198"/>
      <c r="L47" s="198"/>
      <c r="M47" s="198"/>
      <c r="N47" s="198"/>
      <c r="O47" s="45"/>
      <c r="P47" s="195"/>
      <c r="Q47" s="195"/>
      <c r="R47" s="195"/>
      <c r="S47" s="195"/>
      <c r="T47" s="52">
        <f>T48+T49+T50</f>
        <v>17698.1</v>
      </c>
      <c r="U47" s="235">
        <f>U48+U49+U50</f>
        <v>17251.66</v>
      </c>
      <c r="V47" s="245"/>
      <c r="W47" s="245"/>
      <c r="X47" s="235">
        <f>X48+X49+X50</f>
        <v>17327.95</v>
      </c>
      <c r="Y47" s="245"/>
      <c r="Z47" s="245"/>
      <c r="AA47" s="235">
        <f>AA48+AA49+AA50</f>
        <v>17314.15</v>
      </c>
      <c r="AB47" s="245"/>
      <c r="AC47" s="245"/>
      <c r="AD47" s="36"/>
      <c r="AE47" s="30"/>
      <c r="AF47" s="30"/>
      <c r="AG47" s="30"/>
      <c r="AH47" s="30"/>
      <c r="AI47" s="88"/>
      <c r="AJ47" s="30"/>
    </row>
    <row r="48" spans="1:36" ht="15">
      <c r="A48" s="181"/>
      <c r="B48" s="9" t="s">
        <v>9</v>
      </c>
      <c r="C48" s="9"/>
      <c r="D48" s="9"/>
      <c r="E48" s="207"/>
      <c r="F48" s="207"/>
      <c r="G48" s="181"/>
      <c r="H48" s="181"/>
      <c r="I48" s="262"/>
      <c r="J48" s="262"/>
      <c r="K48" s="262"/>
      <c r="L48" s="262"/>
      <c r="M48" s="262"/>
      <c r="N48" s="262"/>
      <c r="O48" s="11"/>
      <c r="P48" s="181"/>
      <c r="Q48" s="181"/>
      <c r="R48" s="181"/>
      <c r="S48" s="181"/>
      <c r="T48" s="8"/>
      <c r="U48" s="298"/>
      <c r="V48" s="298"/>
      <c r="W48" s="298"/>
      <c r="X48" s="298"/>
      <c r="Y48" s="298"/>
      <c r="Z48" s="298"/>
      <c r="AA48" s="298"/>
      <c r="AB48" s="298"/>
      <c r="AC48" s="298"/>
      <c r="AD48" s="36"/>
      <c r="AE48" s="30"/>
      <c r="AF48" s="30"/>
      <c r="AG48" s="30"/>
      <c r="AH48" s="30"/>
      <c r="AI48" s="88"/>
      <c r="AJ48" s="30"/>
    </row>
    <row r="49" spans="1:36" ht="15">
      <c r="A49" s="181"/>
      <c r="B49" s="9" t="s">
        <v>10</v>
      </c>
      <c r="C49" s="9"/>
      <c r="D49" s="9"/>
      <c r="E49" s="207"/>
      <c r="F49" s="207"/>
      <c r="G49" s="192">
        <v>987.2</v>
      </c>
      <c r="H49" s="192"/>
      <c r="I49" s="192">
        <v>996.7</v>
      </c>
      <c r="J49" s="192"/>
      <c r="K49" s="192"/>
      <c r="L49" s="192">
        <v>1001.7</v>
      </c>
      <c r="M49" s="192"/>
      <c r="N49" s="192"/>
      <c r="O49" s="11">
        <v>1001.7</v>
      </c>
      <c r="P49" s="181"/>
      <c r="Q49" s="181"/>
      <c r="R49" s="181"/>
      <c r="S49" s="181"/>
      <c r="T49" s="51"/>
      <c r="U49" s="246"/>
      <c r="V49" s="246"/>
      <c r="W49" s="246"/>
      <c r="X49" s="246"/>
      <c r="Y49" s="246"/>
      <c r="Z49" s="246"/>
      <c r="AA49" s="246"/>
      <c r="AB49" s="246"/>
      <c r="AC49" s="246"/>
      <c r="AD49" s="36"/>
      <c r="AE49" s="30"/>
      <c r="AF49" s="30"/>
      <c r="AG49" s="30"/>
      <c r="AH49" s="30"/>
      <c r="AI49" s="88"/>
      <c r="AJ49" s="30"/>
    </row>
    <row r="50" spans="1:36" ht="30">
      <c r="A50" s="181"/>
      <c r="B50" s="37" t="s">
        <v>40</v>
      </c>
      <c r="C50" s="37"/>
      <c r="D50" s="37"/>
      <c r="E50" s="223"/>
      <c r="F50" s="223"/>
      <c r="G50" s="221"/>
      <c r="H50" s="221"/>
      <c r="I50" s="321"/>
      <c r="J50" s="321"/>
      <c r="K50" s="321"/>
      <c r="L50" s="321"/>
      <c r="M50" s="321"/>
      <c r="N50" s="321"/>
      <c r="O50" s="47"/>
      <c r="P50" s="221"/>
      <c r="Q50" s="221"/>
      <c r="R50" s="221"/>
      <c r="S50" s="221"/>
      <c r="T50" s="39">
        <v>17698.1</v>
      </c>
      <c r="U50" s="220">
        <v>17251.66</v>
      </c>
      <c r="V50" s="220"/>
      <c r="W50" s="220"/>
      <c r="X50" s="220">
        <v>17327.95</v>
      </c>
      <c r="Y50" s="220"/>
      <c r="Z50" s="220"/>
      <c r="AA50" s="220">
        <v>17314.15</v>
      </c>
      <c r="AB50" s="220"/>
      <c r="AC50" s="220"/>
      <c r="AD50" s="36"/>
      <c r="AE50" s="30"/>
      <c r="AF50" s="30"/>
      <c r="AG50" s="30"/>
      <c r="AH50" s="30"/>
      <c r="AI50" s="88"/>
      <c r="AJ50" s="30"/>
    </row>
    <row r="51" spans="1:36" ht="14.25">
      <c r="A51" s="185" t="s">
        <v>41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86"/>
      <c r="AD51" s="36"/>
      <c r="AE51" s="30"/>
      <c r="AF51" s="30"/>
      <c r="AG51" s="30"/>
      <c r="AH51" s="30"/>
      <c r="AI51" s="26"/>
      <c r="AJ51" s="30"/>
    </row>
    <row r="52" spans="1:36" ht="14.25">
      <c r="A52" s="71"/>
      <c r="B52" s="70"/>
      <c r="C52" s="70"/>
      <c r="D52" s="70"/>
      <c r="E52" s="62"/>
      <c r="F52" s="63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2">
        <f>T53+T57+T61</f>
        <v>29026.910000000003</v>
      </c>
      <c r="U52" s="187">
        <f>U53+U57+U61+U65</f>
        <v>22620.43</v>
      </c>
      <c r="V52" s="171"/>
      <c r="W52" s="186"/>
      <c r="X52" s="185"/>
      <c r="Y52" s="171"/>
      <c r="Z52" s="186"/>
      <c r="AA52" s="187">
        <f>AA53+AA57+AA61+AA65</f>
        <v>30042.41</v>
      </c>
      <c r="AB52" s="171"/>
      <c r="AC52" s="186"/>
      <c r="AD52" s="36"/>
      <c r="AE52" s="30"/>
      <c r="AF52" s="30"/>
      <c r="AG52" s="30"/>
      <c r="AH52" s="30"/>
      <c r="AI52" s="64"/>
      <c r="AJ52" s="30"/>
    </row>
    <row r="53" spans="1:36" ht="73.5" customHeight="1">
      <c r="A53" s="195">
        <v>9</v>
      </c>
      <c r="B53" s="44" t="s">
        <v>43</v>
      </c>
      <c r="C53" s="155" t="s">
        <v>66</v>
      </c>
      <c r="D53" s="155" t="s">
        <v>113</v>
      </c>
      <c r="E53" s="228"/>
      <c r="F53" s="195"/>
      <c r="G53" s="267">
        <v>50171.5</v>
      </c>
      <c r="H53" s="267"/>
      <c r="I53" s="198">
        <v>39774.6</v>
      </c>
      <c r="J53" s="198"/>
      <c r="K53" s="198"/>
      <c r="L53" s="198">
        <v>37655.2</v>
      </c>
      <c r="M53" s="198"/>
      <c r="N53" s="198"/>
      <c r="O53" s="45">
        <v>37655.2</v>
      </c>
      <c r="P53" s="195"/>
      <c r="Q53" s="195"/>
      <c r="R53" s="195"/>
      <c r="S53" s="195"/>
      <c r="T53" s="52">
        <f>T56</f>
        <v>7385.42</v>
      </c>
      <c r="U53" s="232">
        <f>U54+U55+U56</f>
        <v>6913.83</v>
      </c>
      <c r="V53" s="212"/>
      <c r="W53" s="213"/>
      <c r="X53" s="232">
        <f>X54+X55+X56</f>
        <v>7113.83</v>
      </c>
      <c r="Y53" s="212"/>
      <c r="Z53" s="213"/>
      <c r="AA53" s="232">
        <f>AA54+AA55+AA56</f>
        <v>7063.23</v>
      </c>
      <c r="AB53" s="212"/>
      <c r="AC53" s="213"/>
      <c r="AD53" s="21"/>
      <c r="AE53" s="21"/>
      <c r="AF53" s="21"/>
      <c r="AG53" s="21"/>
      <c r="AH53" s="21"/>
      <c r="AI53" s="234" t="s">
        <v>15</v>
      </c>
      <c r="AJ53" s="6"/>
    </row>
    <row r="54" spans="1:36" ht="15">
      <c r="A54" s="181"/>
      <c r="B54" s="9" t="s">
        <v>9</v>
      </c>
      <c r="C54" s="9"/>
      <c r="D54" s="9"/>
      <c r="E54" s="207"/>
      <c r="F54" s="207"/>
      <c r="G54" s="192">
        <v>2116.5</v>
      </c>
      <c r="H54" s="297"/>
      <c r="I54" s="193">
        <v>2210.5</v>
      </c>
      <c r="J54" s="193"/>
      <c r="K54" s="193"/>
      <c r="L54" s="193">
        <v>2242.1</v>
      </c>
      <c r="M54" s="193"/>
      <c r="N54" s="193"/>
      <c r="O54" s="10">
        <v>2242.1</v>
      </c>
      <c r="P54" s="181"/>
      <c r="Q54" s="181"/>
      <c r="R54" s="181"/>
      <c r="S54" s="181"/>
      <c r="T54" s="8"/>
      <c r="U54" s="246">
        <v>5.8</v>
      </c>
      <c r="V54" s="246"/>
      <c r="W54" s="246"/>
      <c r="X54" s="246">
        <v>5.8</v>
      </c>
      <c r="Y54" s="246"/>
      <c r="Z54" s="246"/>
      <c r="AA54" s="246">
        <v>5.2</v>
      </c>
      <c r="AB54" s="246"/>
      <c r="AC54" s="246"/>
      <c r="AD54" s="6"/>
      <c r="AE54" s="6"/>
      <c r="AF54" s="6"/>
      <c r="AG54" s="6"/>
      <c r="AH54" s="6"/>
      <c r="AI54" s="234"/>
      <c r="AJ54" s="6"/>
    </row>
    <row r="55" spans="1:36" ht="15">
      <c r="A55" s="181"/>
      <c r="B55" s="9" t="s">
        <v>10</v>
      </c>
      <c r="C55" s="9"/>
      <c r="D55" s="9"/>
      <c r="E55" s="207"/>
      <c r="F55" s="207"/>
      <c r="G55" s="192">
        <v>45896</v>
      </c>
      <c r="H55" s="297"/>
      <c r="I55" s="193">
        <v>35405.1</v>
      </c>
      <c r="J55" s="193"/>
      <c r="K55" s="193"/>
      <c r="L55" s="193">
        <v>33254.1</v>
      </c>
      <c r="M55" s="193"/>
      <c r="N55" s="193"/>
      <c r="O55" s="10">
        <v>33254.1</v>
      </c>
      <c r="P55" s="181"/>
      <c r="Q55" s="181"/>
      <c r="R55" s="181"/>
      <c r="S55" s="181"/>
      <c r="T55" s="8"/>
      <c r="U55" s="231"/>
      <c r="V55" s="231"/>
      <c r="W55" s="231"/>
      <c r="X55" s="231"/>
      <c r="Y55" s="231"/>
      <c r="Z55" s="231"/>
      <c r="AA55" s="231"/>
      <c r="AB55" s="231"/>
      <c r="AC55" s="231"/>
      <c r="AD55" s="6">
        <v>16987.1</v>
      </c>
      <c r="AE55" s="6">
        <v>59.5</v>
      </c>
      <c r="AF55" s="6">
        <v>2242.0999999999985</v>
      </c>
      <c r="AG55" s="6">
        <v>17257.5</v>
      </c>
      <c r="AH55" s="6">
        <v>45625.6</v>
      </c>
      <c r="AI55" s="234"/>
      <c r="AJ55" s="6">
        <v>49460.7</v>
      </c>
    </row>
    <row r="56" spans="1:36" ht="30">
      <c r="A56" s="181"/>
      <c r="B56" s="37" t="s">
        <v>40</v>
      </c>
      <c r="C56" s="37"/>
      <c r="D56" s="37"/>
      <c r="E56" s="207"/>
      <c r="F56" s="207"/>
      <c r="G56" s="192">
        <v>2159</v>
      </c>
      <c r="H56" s="297"/>
      <c r="I56" s="193">
        <v>2159</v>
      </c>
      <c r="J56" s="193"/>
      <c r="K56" s="193"/>
      <c r="L56" s="193">
        <v>2159</v>
      </c>
      <c r="M56" s="193"/>
      <c r="N56" s="193"/>
      <c r="O56" s="10">
        <v>2159</v>
      </c>
      <c r="P56" s="181"/>
      <c r="Q56" s="181"/>
      <c r="R56" s="181"/>
      <c r="S56" s="181"/>
      <c r="T56" s="35">
        <v>7385.42</v>
      </c>
      <c r="U56" s="180">
        <v>6908.03</v>
      </c>
      <c r="V56" s="180"/>
      <c r="W56" s="180"/>
      <c r="X56" s="180">
        <v>7108.03</v>
      </c>
      <c r="Y56" s="180"/>
      <c r="Z56" s="180"/>
      <c r="AA56" s="180">
        <v>7058.03</v>
      </c>
      <c r="AB56" s="180"/>
      <c r="AC56" s="180"/>
      <c r="AD56" s="6"/>
      <c r="AE56" s="6"/>
      <c r="AF56" s="6"/>
      <c r="AG56" s="6"/>
      <c r="AH56" s="6"/>
      <c r="AI56" s="234"/>
      <c r="AJ56" s="6"/>
    </row>
    <row r="57" spans="1:36" ht="79.5" customHeight="1">
      <c r="A57" s="181">
        <v>10</v>
      </c>
      <c r="B57" s="33" t="s">
        <v>44</v>
      </c>
      <c r="C57" s="156" t="s">
        <v>68</v>
      </c>
      <c r="D57" s="156" t="s">
        <v>113</v>
      </c>
      <c r="E57" s="189"/>
      <c r="F57" s="181"/>
      <c r="G57" s="207"/>
      <c r="H57" s="219"/>
      <c r="I57" s="193"/>
      <c r="J57" s="193"/>
      <c r="K57" s="193"/>
      <c r="L57" s="193"/>
      <c r="M57" s="193"/>
      <c r="N57" s="193"/>
      <c r="O57" s="10"/>
      <c r="P57" s="207"/>
      <c r="Q57" s="207"/>
      <c r="R57" s="207"/>
      <c r="S57" s="207"/>
      <c r="T57" s="53">
        <f>T60+T59+T58</f>
        <v>21411.49</v>
      </c>
      <c r="U57" s="222">
        <f>U58+U59+U60</f>
        <v>15476.6</v>
      </c>
      <c r="V57" s="233"/>
      <c r="W57" s="233"/>
      <c r="X57" s="222">
        <f>X58+X59+X60</f>
        <v>0</v>
      </c>
      <c r="Y57" s="233"/>
      <c r="Z57" s="233"/>
      <c r="AA57" s="222">
        <f>AA58+AA59+AA60</f>
        <v>22512.03</v>
      </c>
      <c r="AB57" s="233"/>
      <c r="AC57" s="233"/>
      <c r="AD57" s="6"/>
      <c r="AE57" s="6"/>
      <c r="AF57" s="6"/>
      <c r="AG57" s="6"/>
      <c r="AH57" s="6"/>
      <c r="AI57" s="234" t="s">
        <v>16</v>
      </c>
      <c r="AJ57" s="6"/>
    </row>
    <row r="58" spans="1:36" ht="15">
      <c r="A58" s="181"/>
      <c r="B58" s="9" t="s">
        <v>9</v>
      </c>
      <c r="C58" s="9"/>
      <c r="D58" s="9"/>
      <c r="E58" s="207"/>
      <c r="F58" s="207"/>
      <c r="G58" s="207"/>
      <c r="H58" s="219"/>
      <c r="I58" s="279"/>
      <c r="J58" s="279"/>
      <c r="K58" s="279"/>
      <c r="L58" s="279"/>
      <c r="M58" s="279"/>
      <c r="N58" s="279"/>
      <c r="O58" s="12"/>
      <c r="P58" s="207"/>
      <c r="Q58" s="207"/>
      <c r="R58" s="207"/>
      <c r="S58" s="207"/>
      <c r="T58" s="51">
        <v>2053.36</v>
      </c>
      <c r="U58" s="246"/>
      <c r="V58" s="246"/>
      <c r="W58" s="246"/>
      <c r="X58" s="246"/>
      <c r="Y58" s="246"/>
      <c r="Z58" s="246"/>
      <c r="AA58" s="246">
        <v>100</v>
      </c>
      <c r="AB58" s="246"/>
      <c r="AC58" s="246"/>
      <c r="AD58" s="6"/>
      <c r="AE58" s="6"/>
      <c r="AF58" s="6"/>
      <c r="AG58" s="6"/>
      <c r="AH58" s="6"/>
      <c r="AI58" s="234"/>
      <c r="AJ58" s="6"/>
    </row>
    <row r="59" spans="1:36" ht="14.25" customHeight="1">
      <c r="A59" s="181"/>
      <c r="B59" s="9" t="s">
        <v>10</v>
      </c>
      <c r="C59" s="9"/>
      <c r="D59" s="9"/>
      <c r="E59" s="207"/>
      <c r="F59" s="207"/>
      <c r="G59" s="193">
        <v>11906.5</v>
      </c>
      <c r="H59" s="296"/>
      <c r="I59" s="193">
        <v>8881.56</v>
      </c>
      <c r="J59" s="193"/>
      <c r="K59" s="193"/>
      <c r="L59" s="193">
        <v>6736.06</v>
      </c>
      <c r="M59" s="193"/>
      <c r="N59" s="193"/>
      <c r="O59" s="10">
        <v>6736.06</v>
      </c>
      <c r="P59" s="194"/>
      <c r="Q59" s="194"/>
      <c r="R59" s="194"/>
      <c r="S59" s="194"/>
      <c r="T59" s="51">
        <v>2274</v>
      </c>
      <c r="U59" s="231"/>
      <c r="V59" s="231"/>
      <c r="W59" s="231"/>
      <c r="X59" s="231"/>
      <c r="Y59" s="231"/>
      <c r="Z59" s="231"/>
      <c r="AA59" s="231">
        <v>5735.43</v>
      </c>
      <c r="AB59" s="231"/>
      <c r="AC59" s="231"/>
      <c r="AD59" s="6">
        <v>-11456.5</v>
      </c>
      <c r="AE59" s="6">
        <v>-8431.56</v>
      </c>
      <c r="AF59" s="6">
        <v>-6286.06</v>
      </c>
      <c r="AG59" s="6"/>
      <c r="AH59" s="6">
        <v>450</v>
      </c>
      <c r="AI59" s="234"/>
      <c r="AJ59" s="6">
        <v>450</v>
      </c>
    </row>
    <row r="60" spans="1:36" ht="30">
      <c r="A60" s="181"/>
      <c r="B60" s="37" t="s">
        <v>40</v>
      </c>
      <c r="C60" s="37"/>
      <c r="D60" s="37"/>
      <c r="E60" s="207"/>
      <c r="F60" s="207"/>
      <c r="G60" s="207"/>
      <c r="H60" s="219"/>
      <c r="I60" s="279"/>
      <c r="J60" s="279"/>
      <c r="K60" s="279"/>
      <c r="L60" s="279"/>
      <c r="M60" s="279"/>
      <c r="N60" s="279"/>
      <c r="O60" s="12"/>
      <c r="P60" s="207"/>
      <c r="Q60" s="207"/>
      <c r="R60" s="207"/>
      <c r="S60" s="207"/>
      <c r="T60" s="35">
        <v>17084.13</v>
      </c>
      <c r="U60" s="180">
        <v>15476.6</v>
      </c>
      <c r="V60" s="180"/>
      <c r="W60" s="180"/>
      <c r="X60" s="180"/>
      <c r="Y60" s="180"/>
      <c r="Z60" s="180"/>
      <c r="AA60" s="180">
        <v>16676.6</v>
      </c>
      <c r="AB60" s="180"/>
      <c r="AC60" s="180"/>
      <c r="AD60" s="6"/>
      <c r="AE60" s="6"/>
      <c r="AF60" s="6"/>
      <c r="AG60" s="6"/>
      <c r="AH60" s="6"/>
      <c r="AI60" s="234"/>
      <c r="AJ60" s="6"/>
    </row>
    <row r="61" spans="1:36" ht="78.75" customHeight="1">
      <c r="A61" s="181">
        <v>11</v>
      </c>
      <c r="B61" s="33" t="s">
        <v>45</v>
      </c>
      <c r="C61" s="156" t="s">
        <v>67</v>
      </c>
      <c r="D61" s="156" t="s">
        <v>7</v>
      </c>
      <c r="E61" s="189"/>
      <c r="F61" s="181"/>
      <c r="G61" s="172">
        <v>2666.3</v>
      </c>
      <c r="H61" s="295"/>
      <c r="I61" s="192">
        <v>3005.1</v>
      </c>
      <c r="J61" s="192"/>
      <c r="K61" s="192"/>
      <c r="L61" s="192">
        <v>2721.4</v>
      </c>
      <c r="M61" s="192"/>
      <c r="N61" s="192"/>
      <c r="O61" s="10">
        <v>2721.4</v>
      </c>
      <c r="P61" s="207"/>
      <c r="Q61" s="207"/>
      <c r="R61" s="207"/>
      <c r="S61" s="207"/>
      <c r="T61" s="53">
        <f>T64+T63+T62</f>
        <v>230</v>
      </c>
      <c r="U61" s="222">
        <f>U62+U63+U64</f>
        <v>230</v>
      </c>
      <c r="V61" s="233"/>
      <c r="W61" s="233"/>
      <c r="X61" s="222">
        <f>X62+X63+X64</f>
        <v>0</v>
      </c>
      <c r="Y61" s="233"/>
      <c r="Z61" s="233"/>
      <c r="AA61" s="222">
        <f>AA62+AA63+AA64</f>
        <v>230</v>
      </c>
      <c r="AB61" s="233"/>
      <c r="AC61" s="233"/>
      <c r="AD61" s="6"/>
      <c r="AE61" s="6"/>
      <c r="AF61" s="6"/>
      <c r="AG61" s="6"/>
      <c r="AH61" s="6"/>
      <c r="AI61" s="234" t="s">
        <v>17</v>
      </c>
      <c r="AJ61" s="6"/>
    </row>
    <row r="62" spans="1:36" ht="16.5" customHeight="1">
      <c r="A62" s="181"/>
      <c r="B62" s="9" t="s">
        <v>9</v>
      </c>
      <c r="C62" s="9"/>
      <c r="D62" s="9"/>
      <c r="E62" s="181"/>
      <c r="F62" s="181"/>
      <c r="G62" s="172"/>
      <c r="H62" s="295"/>
      <c r="I62" s="192"/>
      <c r="J62" s="192"/>
      <c r="K62" s="192"/>
      <c r="L62" s="192"/>
      <c r="M62" s="192"/>
      <c r="N62" s="192"/>
      <c r="O62" s="12"/>
      <c r="P62" s="207"/>
      <c r="Q62" s="207"/>
      <c r="R62" s="207"/>
      <c r="S62" s="207"/>
      <c r="T62" s="9"/>
      <c r="U62" s="181"/>
      <c r="V62" s="181"/>
      <c r="W62" s="181"/>
      <c r="X62" s="181"/>
      <c r="Y62" s="181"/>
      <c r="Z62" s="181"/>
      <c r="AA62" s="181"/>
      <c r="AB62" s="181"/>
      <c r="AC62" s="181"/>
      <c r="AD62" s="6"/>
      <c r="AE62" s="6"/>
      <c r="AF62" s="6"/>
      <c r="AG62" s="6"/>
      <c r="AH62" s="6"/>
      <c r="AI62" s="234"/>
      <c r="AJ62" s="6"/>
    </row>
    <row r="63" spans="1:36" ht="16.5" customHeight="1">
      <c r="A63" s="181"/>
      <c r="B63" s="9" t="s">
        <v>10</v>
      </c>
      <c r="C63" s="9"/>
      <c r="D63" s="9"/>
      <c r="E63" s="181"/>
      <c r="F63" s="181"/>
      <c r="G63" s="172">
        <v>2096.3</v>
      </c>
      <c r="H63" s="295"/>
      <c r="I63" s="192">
        <v>2355.1</v>
      </c>
      <c r="J63" s="192"/>
      <c r="K63" s="192"/>
      <c r="L63" s="192">
        <v>2721.4</v>
      </c>
      <c r="M63" s="192"/>
      <c r="N63" s="192"/>
      <c r="O63" s="12">
        <v>2721.4</v>
      </c>
      <c r="P63" s="207"/>
      <c r="Q63" s="207"/>
      <c r="R63" s="207"/>
      <c r="S63" s="207"/>
      <c r="T63" s="51"/>
      <c r="U63" s="231"/>
      <c r="V63" s="231"/>
      <c r="W63" s="231"/>
      <c r="X63" s="231"/>
      <c r="Y63" s="231"/>
      <c r="Z63" s="231"/>
      <c r="AA63" s="231"/>
      <c r="AB63" s="231"/>
      <c r="AC63" s="231"/>
      <c r="AD63" s="6">
        <v>-74.90000000000009</v>
      </c>
      <c r="AE63" s="6">
        <v>-333.6999999999998</v>
      </c>
      <c r="AF63" s="6">
        <v>-700</v>
      </c>
      <c r="AG63" s="6"/>
      <c r="AH63" s="6">
        <v>2021.4</v>
      </c>
      <c r="AI63" s="234"/>
      <c r="AJ63" s="6">
        <v>2021.4</v>
      </c>
    </row>
    <row r="64" spans="1:36" ht="28.5" customHeight="1">
      <c r="A64" s="181"/>
      <c r="B64" s="31" t="s">
        <v>40</v>
      </c>
      <c r="C64" s="31"/>
      <c r="D64" s="31"/>
      <c r="E64" s="181"/>
      <c r="F64" s="181"/>
      <c r="G64" s="172">
        <v>570</v>
      </c>
      <c r="H64" s="295"/>
      <c r="I64" s="192">
        <v>650</v>
      </c>
      <c r="J64" s="192"/>
      <c r="K64" s="192"/>
      <c r="L64" s="192">
        <v>700</v>
      </c>
      <c r="M64" s="192"/>
      <c r="N64" s="192"/>
      <c r="O64" s="12">
        <v>700</v>
      </c>
      <c r="P64" s="207"/>
      <c r="Q64" s="207"/>
      <c r="R64" s="207"/>
      <c r="S64" s="207"/>
      <c r="T64" s="35">
        <v>230</v>
      </c>
      <c r="U64" s="180">
        <v>230</v>
      </c>
      <c r="V64" s="180"/>
      <c r="W64" s="180"/>
      <c r="X64" s="180"/>
      <c r="Y64" s="180"/>
      <c r="Z64" s="180"/>
      <c r="AA64" s="180">
        <v>230</v>
      </c>
      <c r="AB64" s="180"/>
      <c r="AC64" s="180"/>
      <c r="AD64" s="6"/>
      <c r="AE64" s="6"/>
      <c r="AF64" s="6"/>
      <c r="AG64" s="6"/>
      <c r="AH64" s="6"/>
      <c r="AI64" s="234"/>
      <c r="AJ64" s="6"/>
    </row>
    <row r="65" spans="1:36" ht="90" customHeight="1">
      <c r="A65" s="8">
        <v>12</v>
      </c>
      <c r="B65" s="33" t="s">
        <v>46</v>
      </c>
      <c r="C65" s="156" t="s">
        <v>109</v>
      </c>
      <c r="D65" s="156" t="s">
        <v>7</v>
      </c>
      <c r="E65" s="189"/>
      <c r="F65" s="181"/>
      <c r="G65" s="207"/>
      <c r="H65" s="219"/>
      <c r="I65" s="279"/>
      <c r="J65" s="279"/>
      <c r="K65" s="279"/>
      <c r="L65" s="279"/>
      <c r="M65" s="279"/>
      <c r="N65" s="279"/>
      <c r="O65" s="12"/>
      <c r="P65" s="207"/>
      <c r="Q65" s="207"/>
      <c r="R65" s="207"/>
      <c r="S65" s="207"/>
      <c r="T65" s="53">
        <f>T66+T67+T68</f>
        <v>0</v>
      </c>
      <c r="U65" s="232">
        <f>U66+U67+U68</f>
        <v>0</v>
      </c>
      <c r="V65" s="212"/>
      <c r="W65" s="213"/>
      <c r="X65" s="232">
        <f>X66+X67+X68</f>
        <v>0</v>
      </c>
      <c r="Y65" s="212"/>
      <c r="Z65" s="213"/>
      <c r="AA65" s="232">
        <f>AA66+AA67+AA68</f>
        <v>237.15</v>
      </c>
      <c r="AB65" s="212"/>
      <c r="AC65" s="213"/>
      <c r="AD65" s="6"/>
      <c r="AE65" s="6"/>
      <c r="AF65" s="6"/>
      <c r="AG65" s="6"/>
      <c r="AH65" s="6"/>
      <c r="AI65" s="234" t="s">
        <v>18</v>
      </c>
      <c r="AJ65" s="6"/>
    </row>
    <row r="66" spans="1:36" ht="21.75" customHeight="1">
      <c r="A66" s="181"/>
      <c r="B66" s="9" t="s">
        <v>9</v>
      </c>
      <c r="C66" s="9"/>
      <c r="D66" s="9"/>
      <c r="E66" s="181"/>
      <c r="F66" s="181"/>
      <c r="G66" s="207"/>
      <c r="H66" s="219"/>
      <c r="I66" s="279"/>
      <c r="J66" s="279"/>
      <c r="K66" s="279"/>
      <c r="L66" s="279"/>
      <c r="M66" s="279"/>
      <c r="N66" s="279"/>
      <c r="O66" s="12"/>
      <c r="P66" s="207"/>
      <c r="Q66" s="207"/>
      <c r="R66" s="207"/>
      <c r="S66" s="207"/>
      <c r="T66" s="9"/>
      <c r="U66" s="181"/>
      <c r="V66" s="181"/>
      <c r="W66" s="181"/>
      <c r="X66" s="181"/>
      <c r="Y66" s="181"/>
      <c r="Z66" s="181"/>
      <c r="AA66" s="181"/>
      <c r="AB66" s="181"/>
      <c r="AC66" s="181"/>
      <c r="AD66" s="6"/>
      <c r="AE66" s="6"/>
      <c r="AF66" s="6"/>
      <c r="AG66" s="6"/>
      <c r="AH66" s="6"/>
      <c r="AI66" s="234"/>
      <c r="AJ66" s="6"/>
    </row>
    <row r="67" spans="1:36" ht="21" customHeight="1">
      <c r="A67" s="181"/>
      <c r="B67" s="9" t="s">
        <v>10</v>
      </c>
      <c r="C67" s="9"/>
      <c r="D67" s="9"/>
      <c r="E67" s="181"/>
      <c r="F67" s="181"/>
      <c r="G67" s="194">
        <v>1000</v>
      </c>
      <c r="H67" s="217"/>
      <c r="I67" s="193">
        <v>817</v>
      </c>
      <c r="J67" s="193"/>
      <c r="K67" s="193"/>
      <c r="L67" s="193">
        <v>817</v>
      </c>
      <c r="M67" s="193"/>
      <c r="N67" s="193"/>
      <c r="O67" s="12">
        <v>817</v>
      </c>
      <c r="P67" s="207"/>
      <c r="Q67" s="207"/>
      <c r="R67" s="207"/>
      <c r="S67" s="207"/>
      <c r="T67" s="35"/>
      <c r="U67" s="180"/>
      <c r="V67" s="180"/>
      <c r="W67" s="180"/>
      <c r="X67" s="180"/>
      <c r="Y67" s="180"/>
      <c r="Z67" s="180"/>
      <c r="AA67" s="180"/>
      <c r="AB67" s="180"/>
      <c r="AC67" s="180"/>
      <c r="AD67" s="6">
        <v>-100</v>
      </c>
      <c r="AE67" s="6">
        <v>0</v>
      </c>
      <c r="AF67" s="6">
        <v>0</v>
      </c>
      <c r="AG67" s="6">
        <v>400</v>
      </c>
      <c r="AH67" s="6">
        <v>500</v>
      </c>
      <c r="AI67" s="234"/>
      <c r="AJ67" s="6">
        <v>600</v>
      </c>
    </row>
    <row r="68" spans="1:36" ht="32.25" customHeight="1">
      <c r="A68" s="221"/>
      <c r="B68" s="37" t="s">
        <v>40</v>
      </c>
      <c r="C68" s="37"/>
      <c r="D68" s="37"/>
      <c r="E68" s="221"/>
      <c r="F68" s="221"/>
      <c r="G68" s="270">
        <v>205</v>
      </c>
      <c r="H68" s="293"/>
      <c r="I68" s="294">
        <v>215</v>
      </c>
      <c r="J68" s="294"/>
      <c r="K68" s="294"/>
      <c r="L68" s="294">
        <v>230</v>
      </c>
      <c r="M68" s="294"/>
      <c r="N68" s="294"/>
      <c r="O68" s="48">
        <v>230</v>
      </c>
      <c r="P68" s="223"/>
      <c r="Q68" s="223"/>
      <c r="R68" s="223"/>
      <c r="S68" s="223"/>
      <c r="T68" s="35">
        <v>0</v>
      </c>
      <c r="U68" s="180">
        <v>0</v>
      </c>
      <c r="V68" s="180"/>
      <c r="W68" s="180"/>
      <c r="X68" s="180">
        <v>0</v>
      </c>
      <c r="Y68" s="180"/>
      <c r="Z68" s="180"/>
      <c r="AA68" s="180">
        <v>237.15</v>
      </c>
      <c r="AB68" s="180"/>
      <c r="AC68" s="180"/>
      <c r="AD68" s="6"/>
      <c r="AE68" s="6"/>
      <c r="AF68" s="6"/>
      <c r="AG68" s="6"/>
      <c r="AH68" s="6"/>
      <c r="AI68" s="234"/>
      <c r="AJ68" s="6"/>
    </row>
    <row r="69" spans="1:36" ht="16.5" customHeight="1">
      <c r="A69" s="185" t="s">
        <v>47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86"/>
      <c r="AD69" s="36"/>
      <c r="AE69" s="30"/>
      <c r="AF69" s="30"/>
      <c r="AG69" s="30"/>
      <c r="AH69" s="30"/>
      <c r="AI69" s="28"/>
      <c r="AJ69" s="30"/>
    </row>
    <row r="70" spans="2:36" ht="16.5" customHeight="1">
      <c r="B70" s="69"/>
      <c r="C70" s="69"/>
      <c r="D70" s="69"/>
      <c r="E70" s="62"/>
      <c r="F70" s="63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2">
        <f>T71+T79</f>
        <v>4866.51</v>
      </c>
      <c r="U70" s="185"/>
      <c r="V70" s="171"/>
      <c r="W70" s="186"/>
      <c r="X70" s="70"/>
      <c r="Y70" s="70"/>
      <c r="Z70" s="70"/>
      <c r="AA70" s="187">
        <f>AA71+AA79</f>
        <v>4766.299999999999</v>
      </c>
      <c r="AB70" s="171"/>
      <c r="AC70" s="186"/>
      <c r="AD70" s="36"/>
      <c r="AE70" s="30"/>
      <c r="AF70" s="30"/>
      <c r="AG70" s="30"/>
      <c r="AH70" s="30"/>
      <c r="AI70" s="65"/>
      <c r="AJ70" s="30"/>
    </row>
    <row r="71" spans="1:36" ht="59.25" customHeight="1">
      <c r="A71" s="195">
        <v>13</v>
      </c>
      <c r="B71" s="290" t="s">
        <v>48</v>
      </c>
      <c r="C71" s="146" t="s">
        <v>118</v>
      </c>
      <c r="D71" s="146"/>
      <c r="E71" s="228"/>
      <c r="F71" s="289"/>
      <c r="G71" s="198">
        <v>20547.9</v>
      </c>
      <c r="H71" s="288"/>
      <c r="I71" s="45"/>
      <c r="J71" s="198">
        <v>22247.3</v>
      </c>
      <c r="K71" s="288"/>
      <c r="L71" s="45"/>
      <c r="M71" s="198">
        <v>19883.8</v>
      </c>
      <c r="N71" s="288"/>
      <c r="O71" s="45"/>
      <c r="P71" s="265"/>
      <c r="Q71" s="265"/>
      <c r="R71" s="265"/>
      <c r="S71" s="265"/>
      <c r="T71" s="52">
        <f>T75+T76+T77</f>
        <v>868.16</v>
      </c>
      <c r="U71" s="235">
        <f>U75+U76+U77</f>
        <v>620</v>
      </c>
      <c r="V71" s="235"/>
      <c r="W71" s="235"/>
      <c r="X71" s="235">
        <f>X75+X76+X77</f>
        <v>0</v>
      </c>
      <c r="Y71" s="235"/>
      <c r="Z71" s="235"/>
      <c r="AA71" s="235">
        <f>AA75+AA76+AA77</f>
        <v>1020</v>
      </c>
      <c r="AB71" s="235"/>
      <c r="AC71" s="235"/>
      <c r="AD71" s="241"/>
      <c r="AE71" s="241"/>
      <c r="AF71" s="241"/>
      <c r="AG71" s="241"/>
      <c r="AH71" s="241"/>
      <c r="AI71" s="234" t="s">
        <v>19</v>
      </c>
      <c r="AJ71" s="241"/>
    </row>
    <row r="72" spans="1:36" ht="15" customHeight="1" hidden="1">
      <c r="A72" s="181"/>
      <c r="B72" s="291"/>
      <c r="C72" s="147"/>
      <c r="D72" s="147"/>
      <c r="E72" s="190"/>
      <c r="F72" s="190"/>
      <c r="G72" s="217"/>
      <c r="H72" s="217"/>
      <c r="I72" s="10"/>
      <c r="J72" s="217"/>
      <c r="K72" s="217"/>
      <c r="L72" s="10"/>
      <c r="M72" s="217"/>
      <c r="N72" s="217"/>
      <c r="O72" s="10"/>
      <c r="P72" s="207"/>
      <c r="Q72" s="207"/>
      <c r="R72" s="207"/>
      <c r="S72" s="207"/>
      <c r="T72" s="53"/>
      <c r="U72" s="222"/>
      <c r="V72" s="222"/>
      <c r="W72" s="222"/>
      <c r="X72" s="222"/>
      <c r="Y72" s="222"/>
      <c r="Z72" s="222"/>
      <c r="AA72" s="222"/>
      <c r="AB72" s="222"/>
      <c r="AC72" s="222"/>
      <c r="AD72" s="241"/>
      <c r="AE72" s="241"/>
      <c r="AF72" s="241"/>
      <c r="AG72" s="241"/>
      <c r="AH72" s="241"/>
      <c r="AI72" s="234"/>
      <c r="AJ72" s="241"/>
    </row>
    <row r="73" spans="1:36" ht="15" customHeight="1" hidden="1">
      <c r="A73" s="181"/>
      <c r="B73" s="291"/>
      <c r="C73" s="147"/>
      <c r="D73" s="147"/>
      <c r="E73" s="190"/>
      <c r="F73" s="190"/>
      <c r="G73" s="217"/>
      <c r="H73" s="217"/>
      <c r="I73" s="10"/>
      <c r="J73" s="217"/>
      <c r="K73" s="217"/>
      <c r="L73" s="10"/>
      <c r="M73" s="217"/>
      <c r="N73" s="217"/>
      <c r="O73" s="10"/>
      <c r="P73" s="207"/>
      <c r="Q73" s="207"/>
      <c r="R73" s="207"/>
      <c r="S73" s="207"/>
      <c r="T73" s="53"/>
      <c r="U73" s="222"/>
      <c r="V73" s="222"/>
      <c r="W73" s="222"/>
      <c r="X73" s="222"/>
      <c r="Y73" s="222"/>
      <c r="Z73" s="222"/>
      <c r="AA73" s="222"/>
      <c r="AB73" s="222"/>
      <c r="AC73" s="222"/>
      <c r="AD73" s="241"/>
      <c r="AE73" s="241"/>
      <c r="AF73" s="241"/>
      <c r="AG73" s="241"/>
      <c r="AH73" s="241"/>
      <c r="AI73" s="234"/>
      <c r="AJ73" s="241"/>
    </row>
    <row r="74" spans="1:36" ht="31.5" customHeight="1" hidden="1">
      <c r="A74" s="181"/>
      <c r="B74" s="292"/>
      <c r="C74" s="148"/>
      <c r="D74" s="148"/>
      <c r="E74" s="190"/>
      <c r="F74" s="190"/>
      <c r="G74" s="217"/>
      <c r="H74" s="217"/>
      <c r="I74" s="10"/>
      <c r="J74" s="217"/>
      <c r="K74" s="217"/>
      <c r="L74" s="10"/>
      <c r="M74" s="217"/>
      <c r="N74" s="217"/>
      <c r="O74" s="10"/>
      <c r="P74" s="207"/>
      <c r="Q74" s="207"/>
      <c r="R74" s="207"/>
      <c r="S74" s="207"/>
      <c r="T74" s="53"/>
      <c r="U74" s="222"/>
      <c r="V74" s="222"/>
      <c r="W74" s="222"/>
      <c r="X74" s="222"/>
      <c r="Y74" s="222"/>
      <c r="Z74" s="222"/>
      <c r="AA74" s="222"/>
      <c r="AB74" s="222"/>
      <c r="AC74" s="222"/>
      <c r="AD74" s="241"/>
      <c r="AE74" s="241"/>
      <c r="AF74" s="241"/>
      <c r="AG74" s="241"/>
      <c r="AH74" s="241"/>
      <c r="AI74" s="234"/>
      <c r="AJ74" s="241"/>
    </row>
    <row r="75" spans="1:36" ht="21.75" customHeight="1">
      <c r="A75" s="181"/>
      <c r="B75" s="9" t="s">
        <v>9</v>
      </c>
      <c r="C75" s="9"/>
      <c r="D75" s="9"/>
      <c r="E75" s="207"/>
      <c r="F75" s="207"/>
      <c r="G75" s="207"/>
      <c r="H75" s="217"/>
      <c r="I75" s="10"/>
      <c r="J75" s="193"/>
      <c r="K75" s="217"/>
      <c r="L75" s="10"/>
      <c r="M75" s="193"/>
      <c r="N75" s="217"/>
      <c r="O75" s="10"/>
      <c r="P75" s="207"/>
      <c r="Q75" s="207"/>
      <c r="R75" s="207"/>
      <c r="S75" s="207"/>
      <c r="T75" s="9"/>
      <c r="U75" s="181"/>
      <c r="V75" s="181"/>
      <c r="W75" s="181"/>
      <c r="X75" s="181"/>
      <c r="Y75" s="181"/>
      <c r="Z75" s="181"/>
      <c r="AA75" s="181"/>
      <c r="AB75" s="181"/>
      <c r="AC75" s="181"/>
      <c r="AD75" s="6"/>
      <c r="AE75" s="6"/>
      <c r="AF75" s="6"/>
      <c r="AG75" s="6"/>
      <c r="AH75" s="6"/>
      <c r="AI75" s="234"/>
      <c r="AJ75" s="6"/>
    </row>
    <row r="76" spans="1:36" ht="18.75" customHeight="1">
      <c r="A76" s="181"/>
      <c r="B76" s="9" t="s">
        <v>10</v>
      </c>
      <c r="C76" s="9"/>
      <c r="D76" s="9"/>
      <c r="E76" s="207"/>
      <c r="F76" s="207"/>
      <c r="G76" s="193">
        <v>20339.9</v>
      </c>
      <c r="H76" s="217"/>
      <c r="I76" s="10"/>
      <c r="J76" s="193">
        <v>22039.3</v>
      </c>
      <c r="K76" s="217"/>
      <c r="L76" s="10"/>
      <c r="M76" s="193">
        <v>19675.8</v>
      </c>
      <c r="N76" s="217"/>
      <c r="O76" s="10"/>
      <c r="P76" s="207"/>
      <c r="Q76" s="207"/>
      <c r="R76" s="207"/>
      <c r="S76" s="207"/>
      <c r="T76" s="9"/>
      <c r="U76" s="181"/>
      <c r="V76" s="181"/>
      <c r="W76" s="181"/>
      <c r="X76" s="181"/>
      <c r="Y76" s="181"/>
      <c r="Z76" s="181"/>
      <c r="AA76" s="181"/>
      <c r="AB76" s="181"/>
      <c r="AC76" s="181"/>
      <c r="AD76" s="6">
        <v>70</v>
      </c>
      <c r="AE76" s="6">
        <v>0</v>
      </c>
      <c r="AF76" s="6">
        <v>0</v>
      </c>
      <c r="AG76" s="13">
        <v>756.7</v>
      </c>
      <c r="AH76" s="13">
        <v>19653.2</v>
      </c>
      <c r="AI76" s="234"/>
      <c r="AJ76" s="6"/>
    </row>
    <row r="77" spans="1:36" ht="32.25" customHeight="1">
      <c r="A77" s="181"/>
      <c r="B77" s="37" t="s">
        <v>40</v>
      </c>
      <c r="C77" s="37"/>
      <c r="D77" s="37"/>
      <c r="E77" s="207"/>
      <c r="F77" s="207"/>
      <c r="G77" s="193">
        <v>208</v>
      </c>
      <c r="H77" s="217"/>
      <c r="I77" s="10"/>
      <c r="J77" s="193">
        <v>208</v>
      </c>
      <c r="K77" s="217"/>
      <c r="L77" s="10"/>
      <c r="M77" s="193">
        <v>208</v>
      </c>
      <c r="N77" s="217"/>
      <c r="O77" s="10"/>
      <c r="P77" s="207"/>
      <c r="Q77" s="207"/>
      <c r="R77" s="207"/>
      <c r="S77" s="207"/>
      <c r="T77" s="35">
        <v>868.16</v>
      </c>
      <c r="U77" s="180">
        <v>620</v>
      </c>
      <c r="V77" s="180"/>
      <c r="W77" s="180"/>
      <c r="X77" s="180"/>
      <c r="Y77" s="180"/>
      <c r="Z77" s="180"/>
      <c r="AA77" s="180">
        <v>1020</v>
      </c>
      <c r="AB77" s="180"/>
      <c r="AC77" s="180"/>
      <c r="AD77" s="6"/>
      <c r="AE77" s="6"/>
      <c r="AF77" s="6"/>
      <c r="AG77" s="6"/>
      <c r="AH77" s="6"/>
      <c r="AI77" s="234"/>
      <c r="AJ77" s="6"/>
    </row>
    <row r="78" spans="1:36" ht="15" customHeight="1" hidden="1">
      <c r="A78" s="8"/>
      <c r="B78" s="9"/>
      <c r="C78" s="9"/>
      <c r="D78" s="9"/>
      <c r="E78" s="9"/>
      <c r="F78" s="9"/>
      <c r="G78" s="10"/>
      <c r="H78" s="29"/>
      <c r="I78" s="10"/>
      <c r="J78" s="10"/>
      <c r="K78" s="29"/>
      <c r="L78" s="10"/>
      <c r="M78" s="10"/>
      <c r="N78" s="29"/>
      <c r="O78" s="10"/>
      <c r="P78" s="9"/>
      <c r="Q78" s="9"/>
      <c r="R78" s="9"/>
      <c r="S78" s="9"/>
      <c r="T78" s="9"/>
      <c r="U78" s="181">
        <v>182920.1</v>
      </c>
      <c r="V78" s="181"/>
      <c r="W78" s="9"/>
      <c r="X78" s="181">
        <v>213043.5</v>
      </c>
      <c r="Y78" s="181"/>
      <c r="Z78" s="9"/>
      <c r="AA78" s="181">
        <v>147492.9</v>
      </c>
      <c r="AB78" s="181"/>
      <c r="AC78" s="181"/>
      <c r="AD78" s="6"/>
      <c r="AE78" s="6"/>
      <c r="AF78" s="6"/>
      <c r="AG78" s="6"/>
      <c r="AH78" s="6"/>
      <c r="AI78" s="27"/>
      <c r="AJ78" s="6"/>
    </row>
    <row r="79" spans="1:36" ht="94.5" customHeight="1">
      <c r="A79" s="181">
        <v>14</v>
      </c>
      <c r="B79" s="33" t="s">
        <v>49</v>
      </c>
      <c r="C79" s="156" t="s">
        <v>119</v>
      </c>
      <c r="D79" s="156" t="s">
        <v>137</v>
      </c>
      <c r="E79" s="189"/>
      <c r="F79" s="226"/>
      <c r="G79" s="207"/>
      <c r="H79" s="217"/>
      <c r="I79" s="10"/>
      <c r="J79" s="193"/>
      <c r="K79" s="217"/>
      <c r="L79" s="10"/>
      <c r="M79" s="193"/>
      <c r="N79" s="217"/>
      <c r="O79" s="10"/>
      <c r="P79" s="207"/>
      <c r="Q79" s="207"/>
      <c r="R79" s="207"/>
      <c r="S79" s="207"/>
      <c r="T79" s="53">
        <f>T80+T81+T82</f>
        <v>3998.35</v>
      </c>
      <c r="U79" s="222">
        <f>U80+U81+U82</f>
        <v>3218.44</v>
      </c>
      <c r="V79" s="222"/>
      <c r="W79" s="222"/>
      <c r="X79" s="222">
        <f>X80+X81+X82</f>
        <v>0</v>
      </c>
      <c r="Y79" s="222"/>
      <c r="Z79" s="222"/>
      <c r="AA79" s="222">
        <f>AA80+AA81+AA82</f>
        <v>3746.2999999999997</v>
      </c>
      <c r="AB79" s="222"/>
      <c r="AC79" s="222"/>
      <c r="AD79" s="6"/>
      <c r="AE79" s="6"/>
      <c r="AF79" s="6"/>
      <c r="AG79" s="6"/>
      <c r="AH79" s="6"/>
      <c r="AI79" s="234" t="s">
        <v>20</v>
      </c>
      <c r="AJ79" s="6"/>
    </row>
    <row r="80" spans="1:36" ht="20.25" customHeight="1">
      <c r="A80" s="181"/>
      <c r="B80" s="9" t="s">
        <v>9</v>
      </c>
      <c r="C80" s="9"/>
      <c r="D80" s="9"/>
      <c r="E80" s="226"/>
      <c r="F80" s="226"/>
      <c r="G80" s="207"/>
      <c r="H80" s="219"/>
      <c r="I80" s="12"/>
      <c r="J80" s="279"/>
      <c r="K80" s="219"/>
      <c r="L80" s="12"/>
      <c r="M80" s="279"/>
      <c r="N80" s="219"/>
      <c r="O80" s="12"/>
      <c r="P80" s="207"/>
      <c r="Q80" s="207"/>
      <c r="R80" s="207"/>
      <c r="S80" s="207"/>
      <c r="T80" s="9"/>
      <c r="U80" s="181"/>
      <c r="V80" s="181"/>
      <c r="W80" s="181"/>
      <c r="X80" s="181"/>
      <c r="Y80" s="181"/>
      <c r="Z80" s="181"/>
      <c r="AA80" s="181"/>
      <c r="AB80" s="181"/>
      <c r="AC80" s="181"/>
      <c r="AD80" s="6"/>
      <c r="AE80" s="6"/>
      <c r="AF80" s="6"/>
      <c r="AG80" s="6"/>
      <c r="AH80" s="6"/>
      <c r="AI80" s="234"/>
      <c r="AJ80" s="6"/>
    </row>
    <row r="81" spans="1:36" ht="20.25" customHeight="1">
      <c r="A81" s="181"/>
      <c r="B81" s="9" t="s">
        <v>10</v>
      </c>
      <c r="C81" s="9"/>
      <c r="D81" s="9"/>
      <c r="E81" s="226"/>
      <c r="F81" s="226"/>
      <c r="G81" s="193">
        <v>344158.4</v>
      </c>
      <c r="H81" s="217"/>
      <c r="I81" s="10"/>
      <c r="J81" s="193">
        <v>678202</v>
      </c>
      <c r="K81" s="217"/>
      <c r="L81" s="10"/>
      <c r="M81" s="193">
        <v>1142955</v>
      </c>
      <c r="N81" s="217"/>
      <c r="O81" s="12"/>
      <c r="P81" s="207"/>
      <c r="Q81" s="207"/>
      <c r="R81" s="207"/>
      <c r="S81" s="207"/>
      <c r="T81" s="35">
        <v>200.16</v>
      </c>
      <c r="U81" s="180"/>
      <c r="V81" s="180"/>
      <c r="W81" s="180"/>
      <c r="X81" s="180"/>
      <c r="Y81" s="180"/>
      <c r="Z81" s="180"/>
      <c r="AA81" s="180">
        <v>355.12</v>
      </c>
      <c r="AB81" s="180"/>
      <c r="AC81" s="180"/>
      <c r="AD81" s="6">
        <v>0</v>
      </c>
      <c r="AE81" s="6">
        <v>0</v>
      </c>
      <c r="AF81" s="6">
        <v>0</v>
      </c>
      <c r="AG81" s="6">
        <v>107912</v>
      </c>
      <c r="AH81" s="6">
        <v>272922.4</v>
      </c>
      <c r="AI81" s="234"/>
      <c r="AJ81" s="6">
        <v>272692.1</v>
      </c>
    </row>
    <row r="82" spans="1:36" ht="18" customHeight="1">
      <c r="A82" s="221"/>
      <c r="B82" s="37" t="s">
        <v>40</v>
      </c>
      <c r="C82" s="37"/>
      <c r="D82" s="37"/>
      <c r="E82" s="255"/>
      <c r="F82" s="255"/>
      <c r="G82" s="223"/>
      <c r="H82" s="287"/>
      <c r="I82" s="48"/>
      <c r="J82" s="286"/>
      <c r="K82" s="287"/>
      <c r="L82" s="48"/>
      <c r="M82" s="286"/>
      <c r="N82" s="287"/>
      <c r="O82" s="48"/>
      <c r="P82" s="223"/>
      <c r="Q82" s="223"/>
      <c r="R82" s="223"/>
      <c r="S82" s="223"/>
      <c r="T82" s="39">
        <v>3798.19</v>
      </c>
      <c r="U82" s="220">
        <v>3218.44</v>
      </c>
      <c r="V82" s="220"/>
      <c r="W82" s="220"/>
      <c r="X82" s="220"/>
      <c r="Y82" s="220"/>
      <c r="Z82" s="220"/>
      <c r="AA82" s="220">
        <v>3391.18</v>
      </c>
      <c r="AB82" s="220"/>
      <c r="AC82" s="220"/>
      <c r="AD82" s="6"/>
      <c r="AE82" s="6"/>
      <c r="AF82" s="6"/>
      <c r="AG82" s="6"/>
      <c r="AH82" s="6"/>
      <c r="AI82" s="234"/>
      <c r="AJ82" s="6"/>
    </row>
    <row r="83" spans="1:36" ht="18" customHeight="1">
      <c r="A83" s="185" t="s">
        <v>50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86"/>
      <c r="AD83" s="36"/>
      <c r="AE83" s="30"/>
      <c r="AF83" s="30"/>
      <c r="AG83" s="30"/>
      <c r="AH83" s="30"/>
      <c r="AI83" s="28"/>
      <c r="AJ83" s="30"/>
    </row>
    <row r="84" spans="1:36" ht="18" customHeight="1">
      <c r="A84" s="60"/>
      <c r="B84" s="56"/>
      <c r="C84" s="60"/>
      <c r="D84" s="60"/>
      <c r="E84" s="185"/>
      <c r="F84" s="186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72">
        <f>T85+T89+T93+T97+T101+T105+T109</f>
        <v>363959.75000000006</v>
      </c>
      <c r="U84" s="185"/>
      <c r="V84" s="171"/>
      <c r="W84" s="186"/>
      <c r="X84" s="185"/>
      <c r="Y84" s="171"/>
      <c r="Z84" s="186"/>
      <c r="AA84" s="187">
        <f>AA85+AA89+AA93+AA97+AA101+AA105+AA109+X108+AA113</f>
        <v>298901.48</v>
      </c>
      <c r="AB84" s="171"/>
      <c r="AC84" s="186"/>
      <c r="AD84" s="36"/>
      <c r="AE84" s="30"/>
      <c r="AF84" s="30"/>
      <c r="AG84" s="30"/>
      <c r="AH84" s="30"/>
      <c r="AI84" s="55"/>
      <c r="AJ84" s="30"/>
    </row>
    <row r="85" spans="1:36" ht="61.5" customHeight="1">
      <c r="A85" s="195">
        <v>15</v>
      </c>
      <c r="B85" s="44" t="s">
        <v>51</v>
      </c>
      <c r="C85" s="155" t="s">
        <v>120</v>
      </c>
      <c r="D85" s="155" t="s">
        <v>138</v>
      </c>
      <c r="E85" s="228"/>
      <c r="F85" s="229"/>
      <c r="G85" s="265"/>
      <c r="H85" s="283"/>
      <c r="I85" s="41"/>
      <c r="J85" s="284"/>
      <c r="K85" s="283"/>
      <c r="L85" s="41"/>
      <c r="M85" s="284"/>
      <c r="N85" s="283"/>
      <c r="O85" s="41"/>
      <c r="P85" s="265"/>
      <c r="Q85" s="265"/>
      <c r="R85" s="265"/>
      <c r="S85" s="265"/>
      <c r="T85" s="58">
        <f>T86+T87+T88</f>
        <v>207443.33000000002</v>
      </c>
      <c r="U85" s="235">
        <f>U86+U87+U88</f>
        <v>227914.08000000002</v>
      </c>
      <c r="V85" s="235"/>
      <c r="W85" s="235"/>
      <c r="X85" s="235">
        <f>X86+X87+X88</f>
        <v>0</v>
      </c>
      <c r="Y85" s="235"/>
      <c r="Z85" s="235"/>
      <c r="AA85" s="235">
        <f>AA86+AA87+AA88</f>
        <v>243174.71999999997</v>
      </c>
      <c r="AB85" s="235"/>
      <c r="AC85" s="235"/>
      <c r="AD85" s="6"/>
      <c r="AE85" s="6"/>
      <c r="AF85" s="6"/>
      <c r="AG85" s="6"/>
      <c r="AH85" s="6"/>
      <c r="AI85" s="285" t="s">
        <v>21</v>
      </c>
      <c r="AJ85" s="6"/>
    </row>
    <row r="86" spans="1:36" ht="20.25" customHeight="1">
      <c r="A86" s="181"/>
      <c r="B86" s="9" t="s">
        <v>9</v>
      </c>
      <c r="C86" s="9"/>
      <c r="D86" s="9"/>
      <c r="E86" s="226"/>
      <c r="F86" s="226"/>
      <c r="G86" s="207"/>
      <c r="H86" s="219"/>
      <c r="I86" s="12"/>
      <c r="J86" s="279"/>
      <c r="K86" s="219"/>
      <c r="L86" s="12"/>
      <c r="M86" s="279"/>
      <c r="N86" s="219"/>
      <c r="O86" s="12"/>
      <c r="P86" s="207"/>
      <c r="Q86" s="207"/>
      <c r="R86" s="207"/>
      <c r="S86" s="207"/>
      <c r="T86" s="35">
        <v>900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6"/>
      <c r="AE86" s="6"/>
      <c r="AF86" s="6"/>
      <c r="AG86" s="6"/>
      <c r="AH86" s="6"/>
      <c r="AI86" s="285"/>
      <c r="AJ86" s="6"/>
    </row>
    <row r="87" spans="1:36" ht="20.25" customHeight="1">
      <c r="A87" s="181"/>
      <c r="B87" s="9" t="s">
        <v>10</v>
      </c>
      <c r="C87" s="9"/>
      <c r="D87" s="9"/>
      <c r="E87" s="226"/>
      <c r="F87" s="226"/>
      <c r="G87" s="193">
        <v>300</v>
      </c>
      <c r="H87" s="217"/>
      <c r="I87" s="10"/>
      <c r="J87" s="193">
        <v>300</v>
      </c>
      <c r="K87" s="217"/>
      <c r="L87" s="10"/>
      <c r="M87" s="193">
        <v>300</v>
      </c>
      <c r="N87" s="217"/>
      <c r="O87" s="10"/>
      <c r="P87" s="194"/>
      <c r="Q87" s="194"/>
      <c r="R87" s="194"/>
      <c r="S87" s="194"/>
      <c r="T87" s="50">
        <v>181969.48</v>
      </c>
      <c r="U87" s="231">
        <v>163065</v>
      </c>
      <c r="V87" s="231"/>
      <c r="W87" s="231"/>
      <c r="X87" s="231"/>
      <c r="Y87" s="231"/>
      <c r="Z87" s="231"/>
      <c r="AA87" s="231">
        <v>172816.8</v>
      </c>
      <c r="AB87" s="231"/>
      <c r="AC87" s="231"/>
      <c r="AD87" s="6">
        <v>0</v>
      </c>
      <c r="AE87" s="6">
        <v>0</v>
      </c>
      <c r="AF87" s="6">
        <v>0</v>
      </c>
      <c r="AG87" s="6"/>
      <c r="AH87" s="6">
        <v>300</v>
      </c>
      <c r="AI87" s="285"/>
      <c r="AJ87" s="6">
        <v>300</v>
      </c>
    </row>
    <row r="88" spans="1:36" ht="30" customHeight="1">
      <c r="A88" s="181"/>
      <c r="B88" s="37" t="s">
        <v>40</v>
      </c>
      <c r="C88" s="37"/>
      <c r="D88" s="37"/>
      <c r="E88" s="226"/>
      <c r="F88" s="226"/>
      <c r="G88" s="207"/>
      <c r="H88" s="219"/>
      <c r="I88" s="12"/>
      <c r="J88" s="279"/>
      <c r="K88" s="219"/>
      <c r="L88" s="12"/>
      <c r="M88" s="279"/>
      <c r="N88" s="219"/>
      <c r="O88" s="12"/>
      <c r="P88" s="207"/>
      <c r="Q88" s="207"/>
      <c r="R88" s="207"/>
      <c r="S88" s="207"/>
      <c r="T88" s="57">
        <v>24573.85</v>
      </c>
      <c r="U88" s="282">
        <v>64849.08</v>
      </c>
      <c r="V88" s="282"/>
      <c r="W88" s="282"/>
      <c r="X88" s="282"/>
      <c r="Y88" s="282"/>
      <c r="Z88" s="282"/>
      <c r="AA88" s="282">
        <v>70357.92</v>
      </c>
      <c r="AB88" s="282"/>
      <c r="AC88" s="282"/>
      <c r="AD88" s="6"/>
      <c r="AE88" s="6"/>
      <c r="AF88" s="6"/>
      <c r="AG88" s="6"/>
      <c r="AH88" s="6"/>
      <c r="AI88" s="285"/>
      <c r="AJ88" s="6"/>
    </row>
    <row r="89" spans="1:36" ht="77.25" customHeight="1">
      <c r="A89" s="181">
        <v>16</v>
      </c>
      <c r="B89" s="33" t="s">
        <v>52</v>
      </c>
      <c r="C89" s="156" t="s">
        <v>121</v>
      </c>
      <c r="D89" s="156" t="s">
        <v>139</v>
      </c>
      <c r="E89" s="189"/>
      <c r="F89" s="226"/>
      <c r="G89" s="207"/>
      <c r="H89" s="219"/>
      <c r="I89" s="12"/>
      <c r="J89" s="279"/>
      <c r="K89" s="219"/>
      <c r="L89" s="12"/>
      <c r="M89" s="279"/>
      <c r="N89" s="219"/>
      <c r="O89" s="12"/>
      <c r="P89" s="207"/>
      <c r="Q89" s="207"/>
      <c r="R89" s="207"/>
      <c r="S89" s="207"/>
      <c r="T89" s="53">
        <f>T90+T91+T92</f>
        <v>65417.22</v>
      </c>
      <c r="U89" s="222">
        <f>U90+U91+U92</f>
        <v>32423.3</v>
      </c>
      <c r="V89" s="233"/>
      <c r="W89" s="233"/>
      <c r="X89" s="222">
        <f>X90+X91+X92</f>
        <v>0</v>
      </c>
      <c r="Y89" s="233"/>
      <c r="Z89" s="233"/>
      <c r="AA89" s="222">
        <f>AA90+AA91+AA92</f>
        <v>33678.13</v>
      </c>
      <c r="AB89" s="233"/>
      <c r="AC89" s="233"/>
      <c r="AD89" s="6"/>
      <c r="AE89" s="6"/>
      <c r="AF89" s="6"/>
      <c r="AG89" s="6"/>
      <c r="AH89" s="6"/>
      <c r="AI89" s="241"/>
      <c r="AJ89" s="6"/>
    </row>
    <row r="90" spans="1:36" ht="22.5" customHeight="1">
      <c r="A90" s="181"/>
      <c r="B90" s="9" t="s">
        <v>9</v>
      </c>
      <c r="C90" s="9"/>
      <c r="D90" s="9"/>
      <c r="E90" s="226"/>
      <c r="F90" s="226"/>
      <c r="G90" s="207"/>
      <c r="H90" s="219"/>
      <c r="I90" s="12"/>
      <c r="J90" s="279"/>
      <c r="K90" s="219"/>
      <c r="L90" s="12"/>
      <c r="M90" s="279"/>
      <c r="N90" s="219"/>
      <c r="O90" s="12"/>
      <c r="P90" s="207"/>
      <c r="Q90" s="219"/>
      <c r="R90" s="9"/>
      <c r="S90" s="9"/>
      <c r="T90" s="9"/>
      <c r="U90" s="181"/>
      <c r="V90" s="181"/>
      <c r="W90" s="181"/>
      <c r="X90" s="181"/>
      <c r="Y90" s="181"/>
      <c r="Z90" s="181"/>
      <c r="AA90" s="181"/>
      <c r="AB90" s="181"/>
      <c r="AC90" s="181"/>
      <c r="AD90" s="6"/>
      <c r="AE90" s="6"/>
      <c r="AF90" s="6"/>
      <c r="AG90" s="6"/>
      <c r="AH90" s="6"/>
      <c r="AI90" s="241"/>
      <c r="AJ90" s="6"/>
    </row>
    <row r="91" spans="1:36" ht="24.75" customHeight="1">
      <c r="A91" s="181"/>
      <c r="B91" s="9" t="s">
        <v>10</v>
      </c>
      <c r="C91" s="9"/>
      <c r="D91" s="9"/>
      <c r="E91" s="226"/>
      <c r="F91" s="226"/>
      <c r="G91" s="193">
        <v>991583.3</v>
      </c>
      <c r="H91" s="217"/>
      <c r="I91" s="10"/>
      <c r="J91" s="193">
        <v>994286.6</v>
      </c>
      <c r="K91" s="217"/>
      <c r="L91" s="10"/>
      <c r="M91" s="193">
        <v>970000.5</v>
      </c>
      <c r="N91" s="217"/>
      <c r="O91" s="10"/>
      <c r="P91" s="194"/>
      <c r="Q91" s="217"/>
      <c r="R91" s="14"/>
      <c r="S91" s="14"/>
      <c r="T91" s="51">
        <v>54602.02</v>
      </c>
      <c r="U91" s="173">
        <v>2944.2</v>
      </c>
      <c r="V91" s="174"/>
      <c r="W91" s="175"/>
      <c r="X91" s="173"/>
      <c r="Y91" s="174"/>
      <c r="Z91" s="175"/>
      <c r="AA91" s="173">
        <v>2944.21</v>
      </c>
      <c r="AB91" s="174"/>
      <c r="AC91" s="175"/>
      <c r="AD91" s="6">
        <v>0</v>
      </c>
      <c r="AE91" s="6">
        <v>0</v>
      </c>
      <c r="AF91" s="6">
        <v>0</v>
      </c>
      <c r="AG91" s="6"/>
      <c r="AH91" s="6">
        <v>996993</v>
      </c>
      <c r="AI91" s="241"/>
      <c r="AJ91" s="6"/>
    </row>
    <row r="92" spans="1:36" ht="32.25" customHeight="1">
      <c r="A92" s="181"/>
      <c r="B92" s="37" t="s">
        <v>40</v>
      </c>
      <c r="C92" s="37"/>
      <c r="D92" s="37"/>
      <c r="E92" s="226"/>
      <c r="F92" s="226"/>
      <c r="G92" s="207"/>
      <c r="H92" s="219"/>
      <c r="I92" s="9"/>
      <c r="J92" s="207"/>
      <c r="K92" s="219"/>
      <c r="L92" s="9"/>
      <c r="M92" s="207"/>
      <c r="N92" s="219"/>
      <c r="O92" s="9"/>
      <c r="P92" s="207"/>
      <c r="Q92" s="219"/>
      <c r="R92" s="9"/>
      <c r="S92" s="9"/>
      <c r="T92" s="51">
        <v>10815.2</v>
      </c>
      <c r="U92" s="180">
        <v>29479.1</v>
      </c>
      <c r="V92" s="180"/>
      <c r="W92" s="180"/>
      <c r="X92" s="180"/>
      <c r="Y92" s="180"/>
      <c r="Z92" s="180"/>
      <c r="AA92" s="180">
        <v>30733.92</v>
      </c>
      <c r="AB92" s="180"/>
      <c r="AC92" s="180"/>
      <c r="AD92" s="6"/>
      <c r="AE92" s="6"/>
      <c r="AF92" s="6"/>
      <c r="AG92" s="6"/>
      <c r="AH92" s="6"/>
      <c r="AI92" s="241"/>
      <c r="AJ92" s="6"/>
    </row>
    <row r="93" spans="1:36" ht="88.5" customHeight="1">
      <c r="A93" s="181">
        <v>17</v>
      </c>
      <c r="B93" s="33" t="s">
        <v>53</v>
      </c>
      <c r="C93" s="156" t="s">
        <v>140</v>
      </c>
      <c r="D93" s="156" t="s">
        <v>137</v>
      </c>
      <c r="E93" s="189"/>
      <c r="F93" s="190"/>
      <c r="G93" s="207"/>
      <c r="H93" s="219"/>
      <c r="I93" s="9"/>
      <c r="J93" s="207"/>
      <c r="K93" s="219"/>
      <c r="L93" s="9"/>
      <c r="M93" s="207"/>
      <c r="N93" s="219"/>
      <c r="O93" s="9"/>
      <c r="P93" s="207"/>
      <c r="Q93" s="219"/>
      <c r="R93" s="9"/>
      <c r="S93" s="9"/>
      <c r="T93" s="53">
        <f>T94+T95+T96</f>
        <v>3654.9100000000003</v>
      </c>
      <c r="U93" s="222">
        <f>U94+U95+U96</f>
        <v>0</v>
      </c>
      <c r="V93" s="233"/>
      <c r="W93" s="233"/>
      <c r="X93" s="222">
        <f>X94+X95+X96</f>
        <v>0</v>
      </c>
      <c r="Y93" s="233"/>
      <c r="Z93" s="233"/>
      <c r="AA93" s="222">
        <f>AA94+AA95+AA96</f>
        <v>3501.18</v>
      </c>
      <c r="AB93" s="233"/>
      <c r="AC93" s="233"/>
      <c r="AD93" s="21"/>
      <c r="AE93" s="21"/>
      <c r="AF93" s="21"/>
      <c r="AG93" s="21"/>
      <c r="AH93" s="21"/>
      <c r="AI93" s="234" t="s">
        <v>12</v>
      </c>
      <c r="AJ93" s="21"/>
    </row>
    <row r="94" spans="1:36" ht="21" customHeight="1">
      <c r="A94" s="181"/>
      <c r="B94" s="9" t="s">
        <v>9</v>
      </c>
      <c r="C94" s="9"/>
      <c r="D94" s="9"/>
      <c r="E94" s="181"/>
      <c r="F94" s="181"/>
      <c r="G94" s="207"/>
      <c r="H94" s="219"/>
      <c r="I94" s="12"/>
      <c r="J94" s="279"/>
      <c r="K94" s="219"/>
      <c r="L94" s="12"/>
      <c r="M94" s="279"/>
      <c r="N94" s="219"/>
      <c r="O94" s="12"/>
      <c r="P94" s="181"/>
      <c r="Q94" s="181"/>
      <c r="R94" s="9"/>
      <c r="S94" s="9"/>
      <c r="T94" s="9"/>
      <c r="U94" s="207"/>
      <c r="V94" s="207"/>
      <c r="W94" s="207"/>
      <c r="X94" s="207"/>
      <c r="Y94" s="207"/>
      <c r="Z94" s="207"/>
      <c r="AA94" s="207"/>
      <c r="AB94" s="207"/>
      <c r="AC94" s="207"/>
      <c r="AD94" s="6"/>
      <c r="AE94" s="6"/>
      <c r="AF94" s="6"/>
      <c r="AG94" s="6"/>
      <c r="AH94" s="6"/>
      <c r="AI94" s="234"/>
      <c r="AJ94" s="6"/>
    </row>
    <row r="95" spans="1:36" ht="15">
      <c r="A95" s="181"/>
      <c r="B95" s="9" t="s">
        <v>10</v>
      </c>
      <c r="C95" s="9"/>
      <c r="D95" s="9"/>
      <c r="E95" s="181"/>
      <c r="F95" s="181"/>
      <c r="G95" s="279">
        <v>10044.5</v>
      </c>
      <c r="H95" s="219"/>
      <c r="I95" s="12"/>
      <c r="J95" s="279">
        <v>10430.7</v>
      </c>
      <c r="K95" s="219"/>
      <c r="L95" s="12"/>
      <c r="M95" s="279">
        <v>9979.8</v>
      </c>
      <c r="N95" s="219"/>
      <c r="O95" s="12"/>
      <c r="P95" s="181"/>
      <c r="Q95" s="181"/>
      <c r="R95" s="9"/>
      <c r="S95" s="9"/>
      <c r="T95" s="51">
        <v>198.55</v>
      </c>
      <c r="U95" s="246">
        <v>0</v>
      </c>
      <c r="V95" s="246"/>
      <c r="W95" s="246"/>
      <c r="X95" s="246">
        <v>0</v>
      </c>
      <c r="Y95" s="246"/>
      <c r="Z95" s="246"/>
      <c r="AA95" s="246">
        <v>381.1</v>
      </c>
      <c r="AB95" s="246"/>
      <c r="AC95" s="246"/>
      <c r="AD95" s="6">
        <v>0</v>
      </c>
      <c r="AE95" s="6">
        <v>0</v>
      </c>
      <c r="AF95" s="6">
        <v>0</v>
      </c>
      <c r="AG95" s="6"/>
      <c r="AH95" s="6">
        <v>10044.5</v>
      </c>
      <c r="AI95" s="234"/>
      <c r="AJ95" s="6"/>
    </row>
    <row r="96" spans="1:36" ht="30">
      <c r="A96" s="181"/>
      <c r="B96" s="37" t="s">
        <v>40</v>
      </c>
      <c r="C96" s="37"/>
      <c r="D96" s="37"/>
      <c r="E96" s="181"/>
      <c r="F96" s="181"/>
      <c r="G96" s="207"/>
      <c r="H96" s="219"/>
      <c r="I96" s="12"/>
      <c r="J96" s="279"/>
      <c r="K96" s="219"/>
      <c r="L96" s="12"/>
      <c r="M96" s="279"/>
      <c r="N96" s="219"/>
      <c r="O96" s="12"/>
      <c r="P96" s="181"/>
      <c r="Q96" s="181"/>
      <c r="R96" s="9"/>
      <c r="S96" s="9"/>
      <c r="T96" s="51">
        <v>3456.36</v>
      </c>
      <c r="U96" s="246"/>
      <c r="V96" s="246"/>
      <c r="W96" s="246"/>
      <c r="X96" s="246"/>
      <c r="Y96" s="246"/>
      <c r="Z96" s="246"/>
      <c r="AA96" s="246">
        <v>3120.08</v>
      </c>
      <c r="AB96" s="246"/>
      <c r="AC96" s="246"/>
      <c r="AD96" s="6"/>
      <c r="AE96" s="6"/>
      <c r="AF96" s="6"/>
      <c r="AG96" s="6"/>
      <c r="AH96" s="6"/>
      <c r="AI96" s="234"/>
      <c r="AJ96" s="6"/>
    </row>
    <row r="97" spans="1:36" ht="105">
      <c r="A97" s="181">
        <v>18</v>
      </c>
      <c r="B97" s="33" t="s">
        <v>54</v>
      </c>
      <c r="C97" s="156" t="s">
        <v>110</v>
      </c>
      <c r="D97" s="156" t="s">
        <v>110</v>
      </c>
      <c r="E97" s="189"/>
      <c r="F97" s="190"/>
      <c r="G97" s="207"/>
      <c r="H97" s="219"/>
      <c r="I97" s="12"/>
      <c r="J97" s="279"/>
      <c r="K97" s="219"/>
      <c r="L97" s="12"/>
      <c r="M97" s="279"/>
      <c r="N97" s="219"/>
      <c r="O97" s="12"/>
      <c r="P97" s="207"/>
      <c r="Q97" s="219"/>
      <c r="R97" s="9"/>
      <c r="S97" s="9"/>
      <c r="T97" s="54">
        <f>T98+T99+T100</f>
        <v>3449.2599999999998</v>
      </c>
      <c r="U97" s="222">
        <f>U98+U99+U100</f>
        <v>1728.6</v>
      </c>
      <c r="V97" s="233"/>
      <c r="W97" s="233"/>
      <c r="X97" s="222">
        <f>X98+X99+X100</f>
        <v>0</v>
      </c>
      <c r="Y97" s="233"/>
      <c r="Z97" s="233"/>
      <c r="AA97" s="222">
        <f>AA98+AA99+AA100</f>
        <v>3248.7</v>
      </c>
      <c r="AB97" s="233"/>
      <c r="AC97" s="233"/>
      <c r="AD97" s="21"/>
      <c r="AE97" s="21"/>
      <c r="AF97" s="21"/>
      <c r="AG97" s="21"/>
      <c r="AH97" s="21"/>
      <c r="AI97" s="234" t="s">
        <v>22</v>
      </c>
      <c r="AJ97" s="21"/>
    </row>
    <row r="98" spans="1:36" ht="21.75" customHeight="1">
      <c r="A98" s="181"/>
      <c r="B98" s="9" t="s">
        <v>9</v>
      </c>
      <c r="C98" s="9"/>
      <c r="D98" s="9"/>
      <c r="E98" s="181"/>
      <c r="F98" s="181"/>
      <c r="G98" s="207"/>
      <c r="H98" s="219"/>
      <c r="I98" s="12"/>
      <c r="J98" s="279"/>
      <c r="K98" s="219"/>
      <c r="L98" s="12"/>
      <c r="M98" s="279"/>
      <c r="N98" s="219"/>
      <c r="O98" s="12"/>
      <c r="P98" s="207"/>
      <c r="Q98" s="207"/>
      <c r="R98" s="207"/>
      <c r="S98" s="207"/>
      <c r="T98" s="9"/>
      <c r="U98" s="181"/>
      <c r="V98" s="181"/>
      <c r="W98" s="181"/>
      <c r="X98" s="181"/>
      <c r="Y98" s="181"/>
      <c r="Z98" s="181"/>
      <c r="AA98" s="181"/>
      <c r="AB98" s="181"/>
      <c r="AC98" s="181"/>
      <c r="AD98" s="6"/>
      <c r="AE98" s="6"/>
      <c r="AF98" s="6"/>
      <c r="AG98" s="6"/>
      <c r="AH98" s="6"/>
      <c r="AI98" s="234"/>
      <c r="AJ98" s="6"/>
    </row>
    <row r="99" spans="1:36" ht="20.25" customHeight="1">
      <c r="A99" s="181"/>
      <c r="B99" s="9" t="s">
        <v>10</v>
      </c>
      <c r="C99" s="9"/>
      <c r="D99" s="9"/>
      <c r="E99" s="207"/>
      <c r="F99" s="207"/>
      <c r="G99" s="193">
        <v>4505.4</v>
      </c>
      <c r="H99" s="217"/>
      <c r="I99" s="10"/>
      <c r="J99" s="193">
        <v>4687.5</v>
      </c>
      <c r="K99" s="217"/>
      <c r="L99" s="10"/>
      <c r="M99" s="193">
        <v>4444.8</v>
      </c>
      <c r="N99" s="217"/>
      <c r="O99" s="10"/>
      <c r="P99" s="194"/>
      <c r="Q99" s="194"/>
      <c r="R99" s="194"/>
      <c r="S99" s="194"/>
      <c r="T99" s="35">
        <v>2138.7</v>
      </c>
      <c r="U99" s="172"/>
      <c r="V99" s="172"/>
      <c r="W99" s="172"/>
      <c r="X99" s="172"/>
      <c r="Y99" s="172"/>
      <c r="Z99" s="172"/>
      <c r="AA99" s="173">
        <v>1764</v>
      </c>
      <c r="AB99" s="174"/>
      <c r="AC99" s="175"/>
      <c r="AD99" s="6">
        <v>0</v>
      </c>
      <c r="AE99" s="6">
        <v>0</v>
      </c>
      <c r="AF99" s="6">
        <v>-4</v>
      </c>
      <c r="AG99" s="6"/>
      <c r="AH99" s="6">
        <v>4505.4</v>
      </c>
      <c r="AI99" s="234"/>
      <c r="AJ99" s="6">
        <v>4505.4</v>
      </c>
    </row>
    <row r="100" spans="1:36" ht="32.25" customHeight="1">
      <c r="A100" s="181"/>
      <c r="B100" s="37" t="s">
        <v>40</v>
      </c>
      <c r="C100" s="37"/>
      <c r="D100" s="37"/>
      <c r="E100" s="207"/>
      <c r="F100" s="207"/>
      <c r="G100" s="207"/>
      <c r="H100" s="219"/>
      <c r="I100" s="9"/>
      <c r="J100" s="207"/>
      <c r="K100" s="219"/>
      <c r="L100" s="9"/>
      <c r="M100" s="207"/>
      <c r="N100" s="219"/>
      <c r="O100" s="9"/>
      <c r="P100" s="207"/>
      <c r="Q100" s="207"/>
      <c r="R100" s="207"/>
      <c r="S100" s="207"/>
      <c r="T100" s="57">
        <v>1310.56</v>
      </c>
      <c r="U100" s="180">
        <v>1728.6</v>
      </c>
      <c r="V100" s="180"/>
      <c r="W100" s="180"/>
      <c r="X100" s="180"/>
      <c r="Y100" s="180"/>
      <c r="Z100" s="180"/>
      <c r="AA100" s="180">
        <v>1484.7</v>
      </c>
      <c r="AB100" s="180"/>
      <c r="AC100" s="180"/>
      <c r="AD100" s="6"/>
      <c r="AE100" s="6"/>
      <c r="AF100" s="6"/>
      <c r="AG100" s="6"/>
      <c r="AH100" s="6"/>
      <c r="AI100" s="234"/>
      <c r="AJ100" s="6"/>
    </row>
    <row r="101" spans="1:36" ht="92.25" customHeight="1">
      <c r="A101" s="181">
        <v>19</v>
      </c>
      <c r="B101" s="32" t="s">
        <v>60</v>
      </c>
      <c r="C101" s="156" t="s">
        <v>64</v>
      </c>
      <c r="D101" s="32"/>
      <c r="E101" s="189"/>
      <c r="F101" s="181"/>
      <c r="G101" s="207"/>
      <c r="H101" s="219"/>
      <c r="I101" s="12"/>
      <c r="J101" s="279"/>
      <c r="K101" s="219"/>
      <c r="L101" s="12"/>
      <c r="M101" s="279"/>
      <c r="N101" s="219"/>
      <c r="O101" s="12"/>
      <c r="P101" s="207"/>
      <c r="Q101" s="207"/>
      <c r="R101" s="207"/>
      <c r="S101" s="207"/>
      <c r="T101" s="53">
        <f>T102+T103+T104</f>
        <v>73490.27</v>
      </c>
      <c r="U101" s="232">
        <f>U102+U103+U104</f>
        <v>3775.2</v>
      </c>
      <c r="V101" s="212"/>
      <c r="W101" s="213"/>
      <c r="X101" s="222">
        <f>X102+X103+X104</f>
        <v>0</v>
      </c>
      <c r="Y101" s="233"/>
      <c r="Z101" s="233"/>
      <c r="AA101" s="222">
        <f>AA102+AA103+AA104</f>
        <v>4578.59</v>
      </c>
      <c r="AB101" s="233"/>
      <c r="AC101" s="233"/>
      <c r="AD101" s="6"/>
      <c r="AE101" s="6"/>
      <c r="AF101" s="6"/>
      <c r="AG101" s="6"/>
      <c r="AH101" s="6"/>
      <c r="AI101" s="234" t="s">
        <v>23</v>
      </c>
      <c r="AJ101" s="6"/>
    </row>
    <row r="102" spans="1:36" ht="23.25" customHeight="1">
      <c r="A102" s="181"/>
      <c r="B102" s="9" t="s">
        <v>9</v>
      </c>
      <c r="C102" s="9"/>
      <c r="D102" s="9"/>
      <c r="E102" s="207"/>
      <c r="F102" s="207"/>
      <c r="G102" s="207"/>
      <c r="H102" s="219"/>
      <c r="I102" s="12"/>
      <c r="J102" s="279"/>
      <c r="K102" s="219"/>
      <c r="L102" s="12"/>
      <c r="M102" s="279"/>
      <c r="N102" s="219"/>
      <c r="O102" s="12"/>
      <c r="P102" s="207"/>
      <c r="Q102" s="207"/>
      <c r="R102" s="207"/>
      <c r="S102" s="207"/>
      <c r="T102" s="35">
        <v>19660</v>
      </c>
      <c r="U102" s="274"/>
      <c r="V102" s="274"/>
      <c r="W102" s="274"/>
      <c r="X102" s="274"/>
      <c r="Y102" s="274"/>
      <c r="Z102" s="274"/>
      <c r="AA102" s="274"/>
      <c r="AB102" s="274"/>
      <c r="AC102" s="274"/>
      <c r="AD102" s="6"/>
      <c r="AE102" s="6"/>
      <c r="AF102" s="6"/>
      <c r="AG102" s="6"/>
      <c r="AH102" s="6"/>
      <c r="AI102" s="234"/>
      <c r="AJ102" s="6"/>
    </row>
    <row r="103" spans="1:36" ht="21" customHeight="1">
      <c r="A103" s="181"/>
      <c r="B103" s="9" t="s">
        <v>10</v>
      </c>
      <c r="C103" s="9"/>
      <c r="D103" s="9"/>
      <c r="E103" s="207"/>
      <c r="F103" s="207"/>
      <c r="G103" s="193">
        <v>7982.9</v>
      </c>
      <c r="H103" s="217"/>
      <c r="I103" s="10"/>
      <c r="J103" s="193">
        <v>10905.7</v>
      </c>
      <c r="K103" s="217"/>
      <c r="L103" s="10"/>
      <c r="M103" s="193">
        <v>10501.4</v>
      </c>
      <c r="N103" s="217"/>
      <c r="O103" s="10"/>
      <c r="P103" s="194"/>
      <c r="Q103" s="194"/>
      <c r="R103" s="194"/>
      <c r="S103" s="194"/>
      <c r="T103" s="35">
        <v>43000</v>
      </c>
      <c r="U103" s="172"/>
      <c r="V103" s="172"/>
      <c r="W103" s="172"/>
      <c r="X103" s="172"/>
      <c r="Y103" s="172"/>
      <c r="Z103" s="172"/>
      <c r="AA103" s="172"/>
      <c r="AB103" s="172"/>
      <c r="AC103" s="172"/>
      <c r="AD103" s="6">
        <v>0</v>
      </c>
      <c r="AE103" s="6">
        <v>0</v>
      </c>
      <c r="AF103" s="6">
        <v>0</v>
      </c>
      <c r="AG103" s="6"/>
      <c r="AH103" s="6">
        <v>7982.9</v>
      </c>
      <c r="AI103" s="234"/>
      <c r="AJ103" s="6">
        <v>7982.9</v>
      </c>
    </row>
    <row r="104" spans="1:36" ht="33.75" customHeight="1">
      <c r="A104" s="181"/>
      <c r="B104" s="37" t="s">
        <v>40</v>
      </c>
      <c r="C104" s="37"/>
      <c r="D104" s="37"/>
      <c r="E104" s="207"/>
      <c r="F104" s="207"/>
      <c r="G104" s="207"/>
      <c r="H104" s="219"/>
      <c r="I104" s="9"/>
      <c r="J104" s="207"/>
      <c r="K104" s="219"/>
      <c r="L104" s="9"/>
      <c r="M104" s="207"/>
      <c r="N104" s="219"/>
      <c r="O104" s="9"/>
      <c r="P104" s="207"/>
      <c r="Q104" s="207"/>
      <c r="R104" s="207"/>
      <c r="S104" s="207"/>
      <c r="T104" s="35">
        <v>10830.27</v>
      </c>
      <c r="U104" s="180">
        <v>3775.2</v>
      </c>
      <c r="V104" s="180"/>
      <c r="W104" s="180"/>
      <c r="X104" s="180"/>
      <c r="Y104" s="180"/>
      <c r="Z104" s="180"/>
      <c r="AA104" s="180">
        <v>4578.59</v>
      </c>
      <c r="AB104" s="180"/>
      <c r="AC104" s="180"/>
      <c r="AD104" s="6"/>
      <c r="AE104" s="6"/>
      <c r="AF104" s="6"/>
      <c r="AG104" s="6"/>
      <c r="AH104" s="6"/>
      <c r="AI104" s="234"/>
      <c r="AJ104" s="6"/>
    </row>
    <row r="105" spans="1:36" ht="95.25" customHeight="1">
      <c r="A105" s="181">
        <v>20</v>
      </c>
      <c r="B105" s="49" t="s">
        <v>61</v>
      </c>
      <c r="C105" s="156" t="s">
        <v>63</v>
      </c>
      <c r="D105" s="156" t="s">
        <v>111</v>
      </c>
      <c r="E105" s="189"/>
      <c r="F105" s="181"/>
      <c r="G105" s="207"/>
      <c r="H105" s="219"/>
      <c r="I105" s="9"/>
      <c r="J105" s="207"/>
      <c r="K105" s="219"/>
      <c r="L105" s="9"/>
      <c r="M105" s="207"/>
      <c r="N105" s="219"/>
      <c r="O105" s="9"/>
      <c r="P105" s="207"/>
      <c r="Q105" s="207"/>
      <c r="R105" s="207"/>
      <c r="S105" s="207"/>
      <c r="T105" s="53">
        <f>T106+T107+T108</f>
        <v>5617</v>
      </c>
      <c r="U105" s="222">
        <f>U107+U108+U106</f>
        <v>0</v>
      </c>
      <c r="V105" s="222"/>
      <c r="W105" s="222"/>
      <c r="X105" s="222">
        <f>X107+X108+X106</f>
        <v>0</v>
      </c>
      <c r="Y105" s="222"/>
      <c r="Z105" s="222"/>
      <c r="AA105" s="222">
        <f>AA107+AA108+AA106</f>
        <v>5837.5</v>
      </c>
      <c r="AB105" s="222"/>
      <c r="AC105" s="222"/>
      <c r="AD105" s="30"/>
      <c r="AE105" s="30"/>
      <c r="AF105" s="30"/>
      <c r="AG105" s="30"/>
      <c r="AH105" s="30"/>
      <c r="AI105" s="59"/>
      <c r="AJ105" s="30"/>
    </row>
    <row r="106" spans="1:36" ht="23.25" customHeight="1">
      <c r="A106" s="181"/>
      <c r="B106" s="9" t="s">
        <v>9</v>
      </c>
      <c r="C106" s="9"/>
      <c r="D106" s="9"/>
      <c r="E106" s="207"/>
      <c r="F106" s="207"/>
      <c r="G106" s="207"/>
      <c r="H106" s="219"/>
      <c r="I106" s="9"/>
      <c r="J106" s="207"/>
      <c r="K106" s="219"/>
      <c r="L106" s="9"/>
      <c r="M106" s="207"/>
      <c r="N106" s="219"/>
      <c r="O106" s="9"/>
      <c r="P106" s="207"/>
      <c r="Q106" s="207"/>
      <c r="R106" s="207"/>
      <c r="S106" s="207"/>
      <c r="T106" s="35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30"/>
      <c r="AE106" s="30"/>
      <c r="AF106" s="30"/>
      <c r="AG106" s="30"/>
      <c r="AH106" s="30"/>
      <c r="AI106" s="59"/>
      <c r="AJ106" s="30"/>
    </row>
    <row r="107" spans="1:36" ht="23.25" customHeight="1">
      <c r="A107" s="181"/>
      <c r="B107" s="9" t="s">
        <v>10</v>
      </c>
      <c r="C107" s="9"/>
      <c r="D107" s="9"/>
      <c r="E107" s="207"/>
      <c r="F107" s="207"/>
      <c r="G107" s="193">
        <v>4085.2</v>
      </c>
      <c r="H107" s="217"/>
      <c r="I107" s="10"/>
      <c r="J107" s="193">
        <v>50852</v>
      </c>
      <c r="K107" s="217"/>
      <c r="L107" s="10"/>
      <c r="M107" s="193">
        <v>5085.2</v>
      </c>
      <c r="N107" s="217"/>
      <c r="O107" s="10"/>
      <c r="P107" s="194"/>
      <c r="Q107" s="194"/>
      <c r="R107" s="194"/>
      <c r="S107" s="194"/>
      <c r="T107" s="35">
        <v>217.49</v>
      </c>
      <c r="U107" s="180"/>
      <c r="V107" s="180"/>
      <c r="W107" s="180"/>
      <c r="X107" s="180"/>
      <c r="Y107" s="180"/>
      <c r="Z107" s="180"/>
      <c r="AA107" s="180">
        <v>385.87</v>
      </c>
      <c r="AB107" s="180"/>
      <c r="AC107" s="180"/>
      <c r="AD107" s="30"/>
      <c r="AE107" s="30"/>
      <c r="AF107" s="30"/>
      <c r="AG107" s="30"/>
      <c r="AH107" s="30"/>
      <c r="AI107" s="59"/>
      <c r="AJ107" s="30"/>
    </row>
    <row r="108" spans="1:36" ht="29.25" customHeight="1">
      <c r="A108" s="221"/>
      <c r="B108" s="37" t="s">
        <v>40</v>
      </c>
      <c r="C108" s="37"/>
      <c r="D108" s="37"/>
      <c r="E108" s="223"/>
      <c r="F108" s="223"/>
      <c r="G108" s="223"/>
      <c r="H108" s="224"/>
      <c r="I108" s="38"/>
      <c r="J108" s="223"/>
      <c r="K108" s="224"/>
      <c r="L108" s="38"/>
      <c r="M108" s="223"/>
      <c r="N108" s="224"/>
      <c r="O108" s="38"/>
      <c r="P108" s="223"/>
      <c r="Q108" s="223"/>
      <c r="R108" s="223"/>
      <c r="S108" s="223"/>
      <c r="T108" s="39">
        <v>5399.51</v>
      </c>
      <c r="U108" s="220"/>
      <c r="V108" s="220"/>
      <c r="W108" s="220"/>
      <c r="X108" s="220"/>
      <c r="Y108" s="220"/>
      <c r="Z108" s="220"/>
      <c r="AA108" s="220">
        <v>5451.63</v>
      </c>
      <c r="AB108" s="220"/>
      <c r="AC108" s="220"/>
      <c r="AD108" s="30"/>
      <c r="AE108" s="30"/>
      <c r="AF108" s="30"/>
      <c r="AG108" s="30"/>
      <c r="AH108" s="30"/>
      <c r="AI108" s="59"/>
      <c r="AJ108" s="30"/>
    </row>
    <row r="109" spans="1:36" ht="84" customHeight="1">
      <c r="A109" s="181">
        <v>21</v>
      </c>
      <c r="B109" s="49" t="s">
        <v>55</v>
      </c>
      <c r="C109" s="49"/>
      <c r="D109" s="49"/>
      <c r="E109" s="189"/>
      <c r="F109" s="181"/>
      <c r="G109" s="207"/>
      <c r="H109" s="219"/>
      <c r="I109" s="9"/>
      <c r="J109" s="207"/>
      <c r="K109" s="219"/>
      <c r="L109" s="9"/>
      <c r="M109" s="207"/>
      <c r="N109" s="219"/>
      <c r="O109" s="9"/>
      <c r="P109" s="207"/>
      <c r="Q109" s="207"/>
      <c r="R109" s="207"/>
      <c r="S109" s="207"/>
      <c r="T109" s="53">
        <f>T110+T111+T112</f>
        <v>4887.76</v>
      </c>
      <c r="U109" s="222">
        <f>U110+U111+U112</f>
        <v>3828.66</v>
      </c>
      <c r="V109" s="222"/>
      <c r="W109" s="222"/>
      <c r="X109" s="222">
        <f>X110+X111+X112</f>
        <v>0</v>
      </c>
      <c r="Y109" s="222"/>
      <c r="Z109" s="222"/>
      <c r="AA109" s="222">
        <f>AA110+AA111+AA112</f>
        <v>4251.29</v>
      </c>
      <c r="AB109" s="222"/>
      <c r="AC109" s="222"/>
      <c r="AD109" s="30"/>
      <c r="AE109" s="30"/>
      <c r="AF109" s="30"/>
      <c r="AG109" s="30"/>
      <c r="AH109" s="30"/>
      <c r="AI109" s="59"/>
      <c r="AJ109" s="30"/>
    </row>
    <row r="110" spans="1:36" ht="23.25" customHeight="1">
      <c r="A110" s="181"/>
      <c r="B110" s="9" t="s">
        <v>9</v>
      </c>
      <c r="C110" s="9"/>
      <c r="D110" s="9"/>
      <c r="E110" s="207"/>
      <c r="F110" s="207"/>
      <c r="G110" s="207"/>
      <c r="H110" s="219"/>
      <c r="I110" s="9"/>
      <c r="J110" s="207"/>
      <c r="K110" s="219"/>
      <c r="L110" s="9"/>
      <c r="M110" s="207"/>
      <c r="N110" s="219"/>
      <c r="O110" s="9"/>
      <c r="P110" s="207"/>
      <c r="Q110" s="207"/>
      <c r="R110" s="207"/>
      <c r="S110" s="207"/>
      <c r="T110" s="35">
        <v>300</v>
      </c>
      <c r="U110" s="207"/>
      <c r="V110" s="207"/>
      <c r="W110" s="207"/>
      <c r="X110" s="207"/>
      <c r="Y110" s="207"/>
      <c r="Z110" s="207"/>
      <c r="AA110" s="207"/>
      <c r="AB110" s="207"/>
      <c r="AC110" s="207"/>
      <c r="AD110" s="30"/>
      <c r="AE110" s="30"/>
      <c r="AF110" s="30"/>
      <c r="AG110" s="30"/>
      <c r="AH110" s="30"/>
      <c r="AI110" s="59"/>
      <c r="AJ110" s="30"/>
    </row>
    <row r="111" spans="1:36" ht="23.25" customHeight="1">
      <c r="A111" s="181"/>
      <c r="B111" s="9" t="s">
        <v>10</v>
      </c>
      <c r="C111" s="9"/>
      <c r="D111" s="9"/>
      <c r="E111" s="207"/>
      <c r="F111" s="207"/>
      <c r="G111" s="193">
        <v>4085.2</v>
      </c>
      <c r="H111" s="217"/>
      <c r="I111" s="10"/>
      <c r="J111" s="193">
        <v>50852</v>
      </c>
      <c r="K111" s="217"/>
      <c r="L111" s="10"/>
      <c r="M111" s="193">
        <v>5085.2</v>
      </c>
      <c r="N111" s="217"/>
      <c r="O111" s="10"/>
      <c r="P111" s="194"/>
      <c r="Q111" s="194"/>
      <c r="R111" s="194"/>
      <c r="S111" s="194"/>
      <c r="T111" s="35">
        <v>588.2</v>
      </c>
      <c r="U111" s="172"/>
      <c r="V111" s="172"/>
      <c r="W111" s="172"/>
      <c r="X111" s="172"/>
      <c r="Y111" s="172"/>
      <c r="Z111" s="172"/>
      <c r="AA111" s="172">
        <v>422.63</v>
      </c>
      <c r="AB111" s="172"/>
      <c r="AC111" s="172"/>
      <c r="AD111" s="30"/>
      <c r="AE111" s="30"/>
      <c r="AF111" s="30"/>
      <c r="AG111" s="30"/>
      <c r="AH111" s="30"/>
      <c r="AI111" s="59"/>
      <c r="AJ111" s="30"/>
    </row>
    <row r="112" spans="1:36" ht="37.5" customHeight="1">
      <c r="A112" s="221"/>
      <c r="B112" s="37" t="s">
        <v>40</v>
      </c>
      <c r="C112" s="150"/>
      <c r="D112" s="150"/>
      <c r="E112" s="214"/>
      <c r="F112" s="214"/>
      <c r="G112" s="214"/>
      <c r="H112" s="215"/>
      <c r="I112" s="66"/>
      <c r="J112" s="214"/>
      <c r="K112" s="215"/>
      <c r="L112" s="66"/>
      <c r="M112" s="214"/>
      <c r="N112" s="215"/>
      <c r="O112" s="66"/>
      <c r="P112" s="214"/>
      <c r="Q112" s="214"/>
      <c r="R112" s="214"/>
      <c r="S112" s="214"/>
      <c r="T112" s="67">
        <v>3999.56</v>
      </c>
      <c r="U112" s="216">
        <v>3828.66</v>
      </c>
      <c r="V112" s="216"/>
      <c r="W112" s="216"/>
      <c r="X112" s="216"/>
      <c r="Y112" s="216"/>
      <c r="Z112" s="216"/>
      <c r="AA112" s="216">
        <v>3828.66</v>
      </c>
      <c r="AB112" s="216"/>
      <c r="AC112" s="216"/>
      <c r="AD112" s="30"/>
      <c r="AE112" s="30"/>
      <c r="AF112" s="30"/>
      <c r="AG112" s="30"/>
      <c r="AH112" s="30"/>
      <c r="AI112" s="59"/>
      <c r="AJ112" s="30"/>
    </row>
    <row r="113" spans="1:36" ht="152.25" customHeight="1">
      <c r="A113" s="181">
        <v>22</v>
      </c>
      <c r="B113" s="49" t="s">
        <v>62</v>
      </c>
      <c r="C113" s="156" t="s">
        <v>65</v>
      </c>
      <c r="D113" s="49"/>
      <c r="E113" s="189"/>
      <c r="F113" s="181"/>
      <c r="G113" s="207"/>
      <c r="H113" s="219"/>
      <c r="I113" s="9"/>
      <c r="J113" s="207"/>
      <c r="K113" s="219"/>
      <c r="L113" s="9"/>
      <c r="M113" s="207"/>
      <c r="N113" s="219"/>
      <c r="O113" s="9"/>
      <c r="P113" s="207"/>
      <c r="Q113" s="207"/>
      <c r="R113" s="207"/>
      <c r="S113" s="207"/>
      <c r="T113" s="9"/>
      <c r="U113" s="222">
        <f>U114+U115+U116</f>
        <v>250</v>
      </c>
      <c r="V113" s="233"/>
      <c r="W113" s="233"/>
      <c r="X113" s="222">
        <f>X114+X115+X116</f>
        <v>0</v>
      </c>
      <c r="Y113" s="233"/>
      <c r="Z113" s="233"/>
      <c r="AA113" s="222">
        <f>AA114+AA115+AA116</f>
        <v>631.37</v>
      </c>
      <c r="AB113" s="233"/>
      <c r="AC113" s="233"/>
      <c r="AD113" s="21"/>
      <c r="AE113" s="21"/>
      <c r="AF113" s="21"/>
      <c r="AG113" s="21"/>
      <c r="AH113" s="21"/>
      <c r="AI113" s="234" t="s">
        <v>24</v>
      </c>
      <c r="AJ113" s="21"/>
    </row>
    <row r="114" spans="1:36" ht="23.25" customHeight="1">
      <c r="A114" s="181"/>
      <c r="B114" s="9" t="s">
        <v>9</v>
      </c>
      <c r="C114" s="9"/>
      <c r="D114" s="9"/>
      <c r="E114" s="207"/>
      <c r="F114" s="207"/>
      <c r="G114" s="207"/>
      <c r="H114" s="219"/>
      <c r="I114" s="9"/>
      <c r="J114" s="207"/>
      <c r="K114" s="219"/>
      <c r="L114" s="9"/>
      <c r="M114" s="207"/>
      <c r="N114" s="219"/>
      <c r="O114" s="9"/>
      <c r="P114" s="207"/>
      <c r="Q114" s="207"/>
      <c r="R114" s="207"/>
      <c r="S114" s="207"/>
      <c r="T114" s="9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6"/>
      <c r="AE114" s="6"/>
      <c r="AF114" s="6"/>
      <c r="AG114" s="6"/>
      <c r="AH114" s="6"/>
      <c r="AI114" s="234"/>
      <c r="AJ114" s="6"/>
    </row>
    <row r="115" spans="1:36" ht="21.75" customHeight="1">
      <c r="A115" s="181"/>
      <c r="B115" s="9" t="s">
        <v>10</v>
      </c>
      <c r="C115" s="9"/>
      <c r="D115" s="9"/>
      <c r="E115" s="207"/>
      <c r="F115" s="207"/>
      <c r="G115" s="193">
        <v>4085.2</v>
      </c>
      <c r="H115" s="217"/>
      <c r="I115" s="10"/>
      <c r="J115" s="193">
        <v>50852</v>
      </c>
      <c r="K115" s="217"/>
      <c r="L115" s="10"/>
      <c r="M115" s="193">
        <v>5085.2</v>
      </c>
      <c r="N115" s="217"/>
      <c r="O115" s="10"/>
      <c r="P115" s="194"/>
      <c r="Q115" s="194"/>
      <c r="R115" s="194"/>
      <c r="S115" s="194"/>
      <c r="T115" s="14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6">
        <v>0</v>
      </c>
      <c r="AE115" s="6">
        <v>-43266.8</v>
      </c>
      <c r="AF115" s="6">
        <v>2500</v>
      </c>
      <c r="AG115" s="6"/>
      <c r="AH115" s="6">
        <v>4085.2</v>
      </c>
      <c r="AI115" s="234"/>
      <c r="AJ115" s="6">
        <v>4085.2</v>
      </c>
    </row>
    <row r="116" spans="1:36" ht="33.75" customHeight="1">
      <c r="A116" s="221"/>
      <c r="B116" s="37" t="s">
        <v>40</v>
      </c>
      <c r="C116" s="37"/>
      <c r="D116" s="37"/>
      <c r="E116" s="223"/>
      <c r="F116" s="223"/>
      <c r="G116" s="223"/>
      <c r="H116" s="224"/>
      <c r="I116" s="38"/>
      <c r="J116" s="223"/>
      <c r="K116" s="224"/>
      <c r="L116" s="38"/>
      <c r="M116" s="223"/>
      <c r="N116" s="224"/>
      <c r="O116" s="38"/>
      <c r="P116" s="223"/>
      <c r="Q116" s="223"/>
      <c r="R116" s="223"/>
      <c r="S116" s="223"/>
      <c r="T116" s="38"/>
      <c r="U116" s="220">
        <v>250</v>
      </c>
      <c r="V116" s="220"/>
      <c r="W116" s="220"/>
      <c r="X116" s="220"/>
      <c r="Y116" s="220"/>
      <c r="Z116" s="220"/>
      <c r="AA116" s="220">
        <v>631.37</v>
      </c>
      <c r="AB116" s="220"/>
      <c r="AC116" s="220"/>
      <c r="AD116" s="6"/>
      <c r="AE116" s="6"/>
      <c r="AF116" s="6"/>
      <c r="AG116" s="6"/>
      <c r="AH116" s="6"/>
      <c r="AI116" s="234"/>
      <c r="AJ116" s="6"/>
    </row>
    <row r="117" spans="1:36" ht="21" customHeight="1">
      <c r="A117" s="211" t="s">
        <v>56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3"/>
      <c r="AD117" s="36"/>
      <c r="AE117" s="30"/>
      <c r="AF117" s="30"/>
      <c r="AG117" s="30"/>
      <c r="AH117" s="30"/>
      <c r="AI117" s="59"/>
      <c r="AJ117" s="30"/>
    </row>
    <row r="118" spans="1:36" ht="16.5" customHeight="1">
      <c r="A118" s="100"/>
      <c r="B118" s="100"/>
      <c r="C118" s="97"/>
      <c r="D118" s="97"/>
      <c r="E118" s="97"/>
      <c r="F118" s="99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101">
        <f>T119+T123+T128+T132</f>
        <v>5097.65</v>
      </c>
      <c r="U118" s="98"/>
      <c r="V118" s="98"/>
      <c r="W118" s="98"/>
      <c r="X118" s="179"/>
      <c r="Y118" s="177"/>
      <c r="Z118" s="178"/>
      <c r="AA118" s="176">
        <f>AA119+AA123+AA132+AA128</f>
        <v>4668.2</v>
      </c>
      <c r="AB118" s="177"/>
      <c r="AC118" s="178"/>
      <c r="AD118" s="36"/>
      <c r="AE118" s="30"/>
      <c r="AF118" s="30"/>
      <c r="AG118" s="30"/>
      <c r="AH118" s="30"/>
      <c r="AI118" s="28"/>
      <c r="AJ118" s="30"/>
    </row>
    <row r="119" spans="1:36" ht="60.75" customHeight="1">
      <c r="A119" s="181">
        <v>23</v>
      </c>
      <c r="B119" s="157" t="s">
        <v>57</v>
      </c>
      <c r="C119" s="156" t="s">
        <v>122</v>
      </c>
      <c r="D119" s="156" t="s">
        <v>141</v>
      </c>
      <c r="E119" s="189"/>
      <c r="F119" s="181"/>
      <c r="G119" s="232"/>
      <c r="H119" s="252"/>
      <c r="I119" s="94"/>
      <c r="J119" s="238"/>
      <c r="K119" s="239"/>
      <c r="L119" s="94"/>
      <c r="M119" s="238"/>
      <c r="N119" s="239"/>
      <c r="O119" s="94"/>
      <c r="P119" s="222"/>
      <c r="Q119" s="222"/>
      <c r="R119" s="222"/>
      <c r="S119" s="222"/>
      <c r="T119" s="139">
        <f>T120+T121+T122</f>
        <v>996.2</v>
      </c>
      <c r="U119" s="222">
        <f>U120+U121+U122</f>
        <v>1166.24</v>
      </c>
      <c r="V119" s="222"/>
      <c r="W119" s="222"/>
      <c r="X119" s="222"/>
      <c r="Y119" s="222"/>
      <c r="Z119" s="222"/>
      <c r="AA119" s="222">
        <f>AA120+AA121+AA122</f>
        <v>1166.24</v>
      </c>
      <c r="AB119" s="222"/>
      <c r="AC119" s="222"/>
      <c r="AD119" s="6"/>
      <c r="AE119" s="6"/>
      <c r="AF119" s="6"/>
      <c r="AG119" s="6"/>
      <c r="AH119" s="6"/>
      <c r="AI119" s="234" t="s">
        <v>25</v>
      </c>
      <c r="AJ119" s="6"/>
    </row>
    <row r="120" spans="1:36" ht="15">
      <c r="A120" s="181"/>
      <c r="B120" s="9" t="s">
        <v>9</v>
      </c>
      <c r="C120" s="9"/>
      <c r="D120" s="9"/>
      <c r="E120" s="207"/>
      <c r="F120" s="207"/>
      <c r="G120" s="207"/>
      <c r="H120" s="219"/>
      <c r="I120" s="12"/>
      <c r="J120" s="279"/>
      <c r="K120" s="219"/>
      <c r="L120" s="12"/>
      <c r="M120" s="279"/>
      <c r="N120" s="219"/>
      <c r="O120" s="12"/>
      <c r="P120" s="207"/>
      <c r="Q120" s="207"/>
      <c r="R120" s="207"/>
      <c r="S120" s="207"/>
      <c r="T120" s="9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6"/>
      <c r="AE120" s="6"/>
      <c r="AF120" s="6"/>
      <c r="AG120" s="6"/>
      <c r="AH120" s="6"/>
      <c r="AI120" s="234"/>
      <c r="AJ120" s="6"/>
    </row>
    <row r="121" spans="1:36" ht="15">
      <c r="A121" s="181"/>
      <c r="B121" s="9" t="s">
        <v>10</v>
      </c>
      <c r="C121" s="9"/>
      <c r="D121" s="9"/>
      <c r="E121" s="207"/>
      <c r="F121" s="207"/>
      <c r="G121" s="280">
        <v>3560</v>
      </c>
      <c r="H121" s="281"/>
      <c r="I121" s="92"/>
      <c r="J121" s="280">
        <v>4700</v>
      </c>
      <c r="K121" s="281"/>
      <c r="L121" s="92"/>
      <c r="M121" s="280">
        <v>4700</v>
      </c>
      <c r="N121" s="281"/>
      <c r="O121" s="92"/>
      <c r="P121" s="246"/>
      <c r="Q121" s="246"/>
      <c r="R121" s="246"/>
      <c r="S121" s="246"/>
      <c r="T121" s="51">
        <v>619.2</v>
      </c>
      <c r="U121" s="231">
        <f>1166.24-389.04</f>
        <v>777.2</v>
      </c>
      <c r="V121" s="231"/>
      <c r="W121" s="231"/>
      <c r="X121" s="246">
        <v>0</v>
      </c>
      <c r="Y121" s="246"/>
      <c r="Z121" s="246"/>
      <c r="AA121" s="246">
        <v>777.2</v>
      </c>
      <c r="AB121" s="246"/>
      <c r="AC121" s="246"/>
      <c r="AD121" s="6">
        <v>0</v>
      </c>
      <c r="AE121" s="6"/>
      <c r="AF121" s="6"/>
      <c r="AG121" s="6"/>
      <c r="AH121" s="6">
        <v>3560</v>
      </c>
      <c r="AI121" s="234"/>
      <c r="AJ121" s="6">
        <v>3660</v>
      </c>
    </row>
    <row r="122" spans="1:36" ht="15">
      <c r="A122" s="181"/>
      <c r="B122" s="9" t="s">
        <v>11</v>
      </c>
      <c r="C122" s="38"/>
      <c r="D122" s="38"/>
      <c r="E122" s="207"/>
      <c r="F122" s="207"/>
      <c r="G122" s="246"/>
      <c r="H122" s="272"/>
      <c r="I122" s="93"/>
      <c r="J122" s="271"/>
      <c r="K122" s="272"/>
      <c r="L122" s="93"/>
      <c r="M122" s="271"/>
      <c r="N122" s="272"/>
      <c r="O122" s="93"/>
      <c r="P122" s="246"/>
      <c r="Q122" s="246"/>
      <c r="R122" s="246"/>
      <c r="S122" s="246"/>
      <c r="T122" s="51">
        <v>377</v>
      </c>
      <c r="U122" s="246">
        <v>389.04</v>
      </c>
      <c r="V122" s="246"/>
      <c r="W122" s="246"/>
      <c r="X122" s="246"/>
      <c r="Y122" s="246"/>
      <c r="Z122" s="246"/>
      <c r="AA122" s="246">
        <v>389.04</v>
      </c>
      <c r="AB122" s="246"/>
      <c r="AC122" s="246"/>
      <c r="AD122" s="6"/>
      <c r="AE122" s="6"/>
      <c r="AF122" s="6"/>
      <c r="AG122" s="6"/>
      <c r="AH122" s="6"/>
      <c r="AI122" s="234"/>
      <c r="AJ122" s="6"/>
    </row>
    <row r="123" spans="1:36" ht="96" customHeight="1">
      <c r="A123" s="181">
        <v>20</v>
      </c>
      <c r="B123" s="236" t="s">
        <v>58</v>
      </c>
      <c r="C123" s="156" t="s">
        <v>123</v>
      </c>
      <c r="D123" s="156" t="s">
        <v>132</v>
      </c>
      <c r="E123" s="197"/>
      <c r="F123" s="181"/>
      <c r="G123" s="9"/>
      <c r="H123" s="12"/>
      <c r="I123" s="12"/>
      <c r="J123" s="12"/>
      <c r="K123" s="12"/>
      <c r="L123" s="12"/>
      <c r="M123" s="12"/>
      <c r="N123" s="12"/>
      <c r="O123" s="12"/>
      <c r="P123" s="207"/>
      <c r="Q123" s="207"/>
      <c r="R123" s="207"/>
      <c r="S123" s="278"/>
      <c r="T123" s="139">
        <f>T125+T126+T127</f>
        <v>280.88</v>
      </c>
      <c r="U123" s="252">
        <f>U125+U126+U127</f>
        <v>210</v>
      </c>
      <c r="V123" s="222"/>
      <c r="W123" s="222"/>
      <c r="X123" s="252">
        <f>X125+X126+X127</f>
        <v>0</v>
      </c>
      <c r="Y123" s="222"/>
      <c r="Z123" s="222"/>
      <c r="AA123" s="252">
        <f>AA125+AA126+AA127</f>
        <v>372.51</v>
      </c>
      <c r="AB123" s="222"/>
      <c r="AC123" s="222"/>
      <c r="AD123" s="6"/>
      <c r="AE123" s="6"/>
      <c r="AF123" s="6"/>
      <c r="AG123" s="6"/>
      <c r="AH123" s="6"/>
      <c r="AI123" s="6"/>
      <c r="AJ123" s="6"/>
    </row>
    <row r="124" spans="1:36" ht="25.5" customHeight="1" hidden="1">
      <c r="A124" s="181"/>
      <c r="B124" s="237"/>
      <c r="C124" s="149"/>
      <c r="D124" s="149"/>
      <c r="E124" s="181"/>
      <c r="F124" s="181"/>
      <c r="G124" s="181"/>
      <c r="H124" s="181"/>
      <c r="I124" s="12"/>
      <c r="J124" s="262"/>
      <c r="K124" s="262"/>
      <c r="L124" s="12"/>
      <c r="M124" s="262"/>
      <c r="N124" s="262"/>
      <c r="O124" s="12"/>
      <c r="P124" s="207"/>
      <c r="Q124" s="207"/>
      <c r="R124" s="207"/>
      <c r="S124" s="207"/>
      <c r="T124" s="5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141"/>
      <c r="AE124" s="141"/>
      <c r="AF124" s="141"/>
      <c r="AG124" s="141"/>
      <c r="AH124" s="141"/>
      <c r="AI124" s="234"/>
      <c r="AJ124" s="141"/>
    </row>
    <row r="125" spans="1:36" ht="15">
      <c r="A125" s="181"/>
      <c r="B125" s="9" t="s">
        <v>9</v>
      </c>
      <c r="C125" s="9"/>
      <c r="D125" s="9"/>
      <c r="E125" s="207"/>
      <c r="F125" s="207"/>
      <c r="G125" s="277"/>
      <c r="H125" s="277"/>
      <c r="I125" s="16"/>
      <c r="J125" s="275"/>
      <c r="K125" s="275"/>
      <c r="L125" s="16"/>
      <c r="M125" s="275"/>
      <c r="N125" s="275"/>
      <c r="O125" s="16"/>
      <c r="P125" s="207"/>
      <c r="Q125" s="207"/>
      <c r="R125" s="207"/>
      <c r="S125" s="207"/>
      <c r="T125" s="9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6"/>
      <c r="AE125" s="6"/>
      <c r="AF125" s="6"/>
      <c r="AG125" s="6"/>
      <c r="AH125" s="6"/>
      <c r="AI125" s="234"/>
      <c r="AJ125" s="6"/>
    </row>
    <row r="126" spans="1:36" ht="15">
      <c r="A126" s="181"/>
      <c r="B126" s="9" t="s">
        <v>10</v>
      </c>
      <c r="C126" s="9"/>
      <c r="D126" s="9"/>
      <c r="E126" s="207"/>
      <c r="F126" s="207"/>
      <c r="G126" s="276">
        <v>13922.5</v>
      </c>
      <c r="H126" s="276"/>
      <c r="I126" s="17"/>
      <c r="J126" s="276">
        <v>12252.7</v>
      </c>
      <c r="K126" s="276"/>
      <c r="L126" s="17"/>
      <c r="M126" s="276">
        <v>11608.2</v>
      </c>
      <c r="N126" s="276"/>
      <c r="O126" s="17"/>
      <c r="P126" s="194"/>
      <c r="Q126" s="194"/>
      <c r="R126" s="194"/>
      <c r="S126" s="194"/>
      <c r="T126" s="14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6">
        <v>0</v>
      </c>
      <c r="AE126" s="6">
        <v>0</v>
      </c>
      <c r="AF126" s="6">
        <v>0</v>
      </c>
      <c r="AG126" s="6"/>
      <c r="AH126" s="6">
        <v>13922.5</v>
      </c>
      <c r="AI126" s="234"/>
      <c r="AJ126" s="6">
        <v>14565.7</v>
      </c>
    </row>
    <row r="127" spans="1:36" ht="15">
      <c r="A127" s="181"/>
      <c r="B127" s="9" t="s">
        <v>11</v>
      </c>
      <c r="C127" s="9"/>
      <c r="D127" s="9"/>
      <c r="E127" s="207"/>
      <c r="F127" s="207"/>
      <c r="G127" s="273"/>
      <c r="H127" s="273"/>
      <c r="I127" s="95"/>
      <c r="J127" s="273"/>
      <c r="K127" s="273"/>
      <c r="L127" s="95"/>
      <c r="M127" s="273"/>
      <c r="N127" s="273"/>
      <c r="O127" s="95"/>
      <c r="P127" s="274"/>
      <c r="Q127" s="274"/>
      <c r="R127" s="274"/>
      <c r="S127" s="274"/>
      <c r="T127" s="96">
        <v>280.88</v>
      </c>
      <c r="U127" s="246">
        <v>210</v>
      </c>
      <c r="V127" s="246"/>
      <c r="W127" s="246"/>
      <c r="X127" s="246"/>
      <c r="Y127" s="246"/>
      <c r="Z127" s="246"/>
      <c r="AA127" s="246">
        <v>372.51</v>
      </c>
      <c r="AB127" s="246"/>
      <c r="AC127" s="246"/>
      <c r="AD127" s="6"/>
      <c r="AE127" s="6"/>
      <c r="AF127" s="6"/>
      <c r="AG127" s="6"/>
      <c r="AH127" s="6"/>
      <c r="AI127" s="234"/>
      <c r="AJ127" s="6"/>
    </row>
    <row r="128" spans="1:36" ht="133.5" customHeight="1">
      <c r="A128" s="181">
        <v>24</v>
      </c>
      <c r="B128" s="32" t="s">
        <v>59</v>
      </c>
      <c r="C128" s="156" t="s">
        <v>124</v>
      </c>
      <c r="D128" s="32"/>
      <c r="E128" s="189"/>
      <c r="F128" s="181"/>
      <c r="G128" s="181"/>
      <c r="H128" s="181"/>
      <c r="I128" s="9"/>
      <c r="J128" s="181"/>
      <c r="K128" s="181"/>
      <c r="L128" s="9"/>
      <c r="M128" s="181"/>
      <c r="N128" s="181"/>
      <c r="O128" s="9"/>
      <c r="P128" s="207"/>
      <c r="Q128" s="207"/>
      <c r="R128" s="207"/>
      <c r="S128" s="207"/>
      <c r="T128" s="53">
        <f>T129+T130+T131</f>
        <v>2322</v>
      </c>
      <c r="U128" s="222">
        <f>U129+U130+U131</f>
        <v>2322</v>
      </c>
      <c r="V128" s="222"/>
      <c r="W128" s="222"/>
      <c r="X128" s="222">
        <f>X129+X130+X131</f>
        <v>0</v>
      </c>
      <c r="Y128" s="222"/>
      <c r="Z128" s="222"/>
      <c r="AA128" s="222">
        <f>AA129+AA130+AA131</f>
        <v>2090</v>
      </c>
      <c r="AB128" s="222"/>
      <c r="AC128" s="222"/>
      <c r="AD128" s="21"/>
      <c r="AE128" s="21"/>
      <c r="AF128" s="21"/>
      <c r="AG128" s="21"/>
      <c r="AH128" s="21"/>
      <c r="AI128" s="234" t="s">
        <v>26</v>
      </c>
      <c r="AJ128" s="21"/>
    </row>
    <row r="129" spans="1:36" ht="15">
      <c r="A129" s="181"/>
      <c r="B129" s="9" t="s">
        <v>9</v>
      </c>
      <c r="C129" s="9"/>
      <c r="D129" s="9"/>
      <c r="E129" s="207"/>
      <c r="F129" s="207"/>
      <c r="G129" s="181"/>
      <c r="H129" s="181"/>
      <c r="I129" s="9"/>
      <c r="J129" s="181"/>
      <c r="K129" s="181"/>
      <c r="L129" s="9"/>
      <c r="M129" s="181"/>
      <c r="N129" s="181"/>
      <c r="O129" s="9"/>
      <c r="P129" s="207"/>
      <c r="Q129" s="207"/>
      <c r="R129" s="207"/>
      <c r="S129" s="207"/>
      <c r="T129" s="9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6"/>
      <c r="AE129" s="6"/>
      <c r="AF129" s="6"/>
      <c r="AG129" s="6"/>
      <c r="AH129" s="6"/>
      <c r="AI129" s="234"/>
      <c r="AJ129" s="6"/>
    </row>
    <row r="130" spans="1:36" ht="15">
      <c r="A130" s="181"/>
      <c r="B130" s="9" t="s">
        <v>10</v>
      </c>
      <c r="C130" s="9"/>
      <c r="D130" s="9"/>
      <c r="E130" s="207"/>
      <c r="F130" s="207"/>
      <c r="G130" s="192">
        <v>6877.9</v>
      </c>
      <c r="H130" s="192"/>
      <c r="I130" s="10"/>
      <c r="J130" s="192">
        <v>6911.9</v>
      </c>
      <c r="K130" s="192"/>
      <c r="L130" s="10"/>
      <c r="M130" s="192">
        <v>6911.9</v>
      </c>
      <c r="N130" s="192"/>
      <c r="O130" s="10"/>
      <c r="P130" s="194"/>
      <c r="Q130" s="194"/>
      <c r="R130" s="194"/>
      <c r="S130" s="194"/>
      <c r="T130" s="14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6">
        <v>80.20000000000073</v>
      </c>
      <c r="AE130" s="6">
        <v>349.40000000000055</v>
      </c>
      <c r="AF130" s="6">
        <v>0</v>
      </c>
      <c r="AG130" s="6"/>
      <c r="AH130" s="6">
        <v>2451.2</v>
      </c>
      <c r="AI130" s="234"/>
      <c r="AJ130" s="6"/>
    </row>
    <row r="131" spans="1:36" ht="30">
      <c r="A131" s="181"/>
      <c r="B131" s="37" t="s">
        <v>40</v>
      </c>
      <c r="C131" s="37"/>
      <c r="D131" s="37"/>
      <c r="E131" s="207"/>
      <c r="F131" s="207"/>
      <c r="G131" s="181"/>
      <c r="H131" s="181"/>
      <c r="I131" s="9"/>
      <c r="J131" s="181"/>
      <c r="K131" s="181"/>
      <c r="L131" s="9"/>
      <c r="M131" s="181"/>
      <c r="N131" s="181"/>
      <c r="O131" s="9"/>
      <c r="P131" s="207"/>
      <c r="Q131" s="207"/>
      <c r="R131" s="207"/>
      <c r="S131" s="207"/>
      <c r="T131" s="35">
        <v>2322</v>
      </c>
      <c r="U131" s="180">
        <v>2322</v>
      </c>
      <c r="V131" s="180"/>
      <c r="W131" s="180"/>
      <c r="X131" s="180"/>
      <c r="Y131" s="180"/>
      <c r="Z131" s="180"/>
      <c r="AA131" s="180">
        <v>2090</v>
      </c>
      <c r="AB131" s="180"/>
      <c r="AC131" s="180"/>
      <c r="AD131" s="6"/>
      <c r="AE131" s="6"/>
      <c r="AF131" s="6"/>
      <c r="AG131" s="6"/>
      <c r="AH131" s="6"/>
      <c r="AI131" s="234"/>
      <c r="AJ131" s="6"/>
    </row>
    <row r="132" spans="1:36" ht="57" customHeight="1">
      <c r="A132" s="181">
        <v>25</v>
      </c>
      <c r="B132" s="32" t="s">
        <v>70</v>
      </c>
      <c r="C132" s="156" t="s">
        <v>125</v>
      </c>
      <c r="D132" s="156" t="s">
        <v>108</v>
      </c>
      <c r="E132" s="189"/>
      <c r="F132" s="181"/>
      <c r="G132" s="181"/>
      <c r="H132" s="181"/>
      <c r="I132" s="9"/>
      <c r="J132" s="181"/>
      <c r="K132" s="181"/>
      <c r="L132" s="9"/>
      <c r="M132" s="181"/>
      <c r="N132" s="181"/>
      <c r="O132" s="9"/>
      <c r="P132" s="207"/>
      <c r="Q132" s="207"/>
      <c r="R132" s="207"/>
      <c r="S132" s="207"/>
      <c r="T132" s="53">
        <f>T133+T134+T135</f>
        <v>1498.57</v>
      </c>
      <c r="U132" s="222">
        <f>U133+U134+U135</f>
        <v>915.75</v>
      </c>
      <c r="V132" s="222"/>
      <c r="W132" s="222"/>
      <c r="X132" s="222">
        <f>X133+X134+X135</f>
        <v>939.45</v>
      </c>
      <c r="Y132" s="222"/>
      <c r="Z132" s="222"/>
      <c r="AA132" s="222">
        <f>AA133+AA134+AA135</f>
        <v>1039.45</v>
      </c>
      <c r="AB132" s="222"/>
      <c r="AC132" s="222"/>
      <c r="AD132" s="30"/>
      <c r="AE132" s="30"/>
      <c r="AF132" s="30"/>
      <c r="AG132" s="30"/>
      <c r="AH132" s="30"/>
      <c r="AI132" s="80"/>
      <c r="AJ132" s="30"/>
    </row>
    <row r="133" spans="1:36" ht="15">
      <c r="A133" s="181"/>
      <c r="B133" s="9" t="s">
        <v>9</v>
      </c>
      <c r="C133" s="9"/>
      <c r="D133" s="9"/>
      <c r="E133" s="207"/>
      <c r="F133" s="207"/>
      <c r="G133" s="181"/>
      <c r="H133" s="181"/>
      <c r="I133" s="9"/>
      <c r="J133" s="181"/>
      <c r="K133" s="181"/>
      <c r="L133" s="9"/>
      <c r="M133" s="181"/>
      <c r="N133" s="181"/>
      <c r="O133" s="9"/>
      <c r="P133" s="207"/>
      <c r="Q133" s="207"/>
      <c r="R133" s="207"/>
      <c r="S133" s="207"/>
      <c r="T133" s="9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30"/>
      <c r="AE133" s="30"/>
      <c r="AF133" s="30"/>
      <c r="AG133" s="30"/>
      <c r="AH133" s="30"/>
      <c r="AI133" s="80"/>
      <c r="AJ133" s="30"/>
    </row>
    <row r="134" spans="1:36" ht="15">
      <c r="A134" s="181"/>
      <c r="B134" s="9" t="s">
        <v>10</v>
      </c>
      <c r="C134" s="9"/>
      <c r="D134" s="9"/>
      <c r="E134" s="207"/>
      <c r="F134" s="207"/>
      <c r="G134" s="192">
        <v>6877.9</v>
      </c>
      <c r="H134" s="192"/>
      <c r="I134" s="10"/>
      <c r="J134" s="192">
        <v>6911.9</v>
      </c>
      <c r="K134" s="192"/>
      <c r="L134" s="10"/>
      <c r="M134" s="192">
        <v>6911.9</v>
      </c>
      <c r="N134" s="192"/>
      <c r="O134" s="10"/>
      <c r="P134" s="194"/>
      <c r="Q134" s="194"/>
      <c r="R134" s="194"/>
      <c r="S134" s="194"/>
      <c r="T134" s="14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30"/>
      <c r="AE134" s="30"/>
      <c r="AF134" s="30"/>
      <c r="AG134" s="30"/>
      <c r="AH134" s="30"/>
      <c r="AI134" s="80"/>
      <c r="AJ134" s="30"/>
    </row>
    <row r="135" spans="1:36" ht="30">
      <c r="A135" s="181"/>
      <c r="B135" s="37" t="s">
        <v>40</v>
      </c>
      <c r="C135" s="37"/>
      <c r="D135" s="37"/>
      <c r="E135" s="207"/>
      <c r="F135" s="207"/>
      <c r="G135" s="181"/>
      <c r="H135" s="181"/>
      <c r="I135" s="9"/>
      <c r="J135" s="181"/>
      <c r="K135" s="181"/>
      <c r="L135" s="9"/>
      <c r="M135" s="181"/>
      <c r="N135" s="181"/>
      <c r="O135" s="9"/>
      <c r="P135" s="207"/>
      <c r="Q135" s="207"/>
      <c r="R135" s="207"/>
      <c r="S135" s="207"/>
      <c r="T135" s="35">
        <v>1498.57</v>
      </c>
      <c r="U135" s="180">
        <v>915.75</v>
      </c>
      <c r="V135" s="180"/>
      <c r="W135" s="180"/>
      <c r="X135" s="180">
        <v>939.45</v>
      </c>
      <c r="Y135" s="180"/>
      <c r="Z135" s="180"/>
      <c r="AA135" s="180">
        <v>1039.45</v>
      </c>
      <c r="AB135" s="180"/>
      <c r="AC135" s="180"/>
      <c r="AD135" s="30"/>
      <c r="AE135" s="30"/>
      <c r="AF135" s="30"/>
      <c r="AG135" s="30"/>
      <c r="AH135" s="30"/>
      <c r="AI135" s="80"/>
      <c r="AJ135" s="30"/>
    </row>
    <row r="136" spans="1:36" ht="18.75">
      <c r="A136" s="263" t="s">
        <v>72</v>
      </c>
      <c r="B136" s="263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3"/>
      <c r="AE136" s="263"/>
      <c r="AF136" s="263"/>
      <c r="AG136" s="263"/>
      <c r="AH136" s="263"/>
      <c r="AI136" s="263"/>
      <c r="AJ136" s="263"/>
    </row>
    <row r="137" spans="1:36" ht="18.75">
      <c r="A137" s="75"/>
      <c r="B137" s="90"/>
      <c r="C137" s="90"/>
      <c r="D137" s="90"/>
      <c r="E137" s="218"/>
      <c r="F137" s="210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76">
        <f>T138+T143+T154</f>
        <v>46979.030000000006</v>
      </c>
      <c r="U137" s="218"/>
      <c r="V137" s="209"/>
      <c r="W137" s="210"/>
      <c r="X137" s="218"/>
      <c r="Y137" s="209"/>
      <c r="Z137" s="210"/>
      <c r="AA137" s="208">
        <f>AA138+AA143+AA154</f>
        <v>31265.79</v>
      </c>
      <c r="AB137" s="209"/>
      <c r="AC137" s="210"/>
      <c r="AD137" s="91"/>
      <c r="AE137" s="75"/>
      <c r="AF137" s="75"/>
      <c r="AG137" s="75"/>
      <c r="AH137" s="75"/>
      <c r="AI137" s="75"/>
      <c r="AJ137" s="75"/>
    </row>
    <row r="138" spans="1:36" ht="61.5" customHeight="1">
      <c r="A138" s="181">
        <v>26</v>
      </c>
      <c r="B138" s="33" t="s">
        <v>73</v>
      </c>
      <c r="C138" s="140" t="s">
        <v>74</v>
      </c>
      <c r="D138" s="44"/>
      <c r="E138" s="228"/>
      <c r="F138" s="195"/>
      <c r="G138" s="195"/>
      <c r="H138" s="195"/>
      <c r="I138" s="41"/>
      <c r="J138" s="266"/>
      <c r="K138" s="266"/>
      <c r="L138" s="41"/>
      <c r="M138" s="266"/>
      <c r="N138" s="266"/>
      <c r="O138" s="41"/>
      <c r="P138" s="265"/>
      <c r="Q138" s="265"/>
      <c r="R138" s="265"/>
      <c r="S138" s="265"/>
      <c r="T138" s="52">
        <f>T139+T140+T141</f>
        <v>5452.8</v>
      </c>
      <c r="U138" s="235">
        <f>U139+U140+U141</f>
        <v>5407.4</v>
      </c>
      <c r="V138" s="245"/>
      <c r="W138" s="245"/>
      <c r="X138" s="235">
        <f>X139+X140+X141</f>
        <v>0</v>
      </c>
      <c r="Y138" s="245"/>
      <c r="Z138" s="245"/>
      <c r="AA138" s="235">
        <f>AA139+AA140+AA141</f>
        <v>5407.4</v>
      </c>
      <c r="AB138" s="245"/>
      <c r="AC138" s="245"/>
      <c r="AD138" s="6"/>
      <c r="AE138" s="6"/>
      <c r="AF138" s="6"/>
      <c r="AG138" s="6"/>
      <c r="AH138" s="6"/>
      <c r="AI138" s="234" t="s">
        <v>27</v>
      </c>
      <c r="AJ138" s="6"/>
    </row>
    <row r="139" spans="1:36" ht="20.25" customHeight="1">
      <c r="A139" s="181"/>
      <c r="B139" s="9" t="s">
        <v>9</v>
      </c>
      <c r="C139" s="9"/>
      <c r="D139" s="9"/>
      <c r="E139" s="207"/>
      <c r="F139" s="207"/>
      <c r="G139" s="181"/>
      <c r="H139" s="181"/>
      <c r="I139" s="12"/>
      <c r="J139" s="262"/>
      <c r="K139" s="262"/>
      <c r="L139" s="12"/>
      <c r="M139" s="262"/>
      <c r="N139" s="262"/>
      <c r="O139" s="12"/>
      <c r="P139" s="207"/>
      <c r="Q139" s="207"/>
      <c r="R139" s="207"/>
      <c r="S139" s="207"/>
      <c r="T139" s="9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6"/>
      <c r="AE139" s="6"/>
      <c r="AF139" s="6"/>
      <c r="AG139" s="6"/>
      <c r="AH139" s="6"/>
      <c r="AI139" s="234"/>
      <c r="AJ139" s="6"/>
    </row>
    <row r="140" spans="1:36" ht="18.75" customHeight="1">
      <c r="A140" s="181"/>
      <c r="B140" s="9" t="s">
        <v>10</v>
      </c>
      <c r="C140" s="9"/>
      <c r="D140" s="9"/>
      <c r="E140" s="207"/>
      <c r="F140" s="207"/>
      <c r="G140" s="192">
        <v>4821.5</v>
      </c>
      <c r="H140" s="192"/>
      <c r="I140" s="10"/>
      <c r="J140" s="192">
        <v>4985</v>
      </c>
      <c r="K140" s="192"/>
      <c r="L140" s="10"/>
      <c r="M140" s="192">
        <v>4683.9</v>
      </c>
      <c r="N140" s="192"/>
      <c r="O140" s="10"/>
      <c r="P140" s="194"/>
      <c r="Q140" s="194"/>
      <c r="R140" s="194"/>
      <c r="S140" s="194"/>
      <c r="T140" s="14"/>
      <c r="U140" s="172"/>
      <c r="V140" s="172"/>
      <c r="W140" s="172"/>
      <c r="X140" s="191"/>
      <c r="Y140" s="191"/>
      <c r="Z140" s="191"/>
      <c r="AA140" s="191"/>
      <c r="AB140" s="191"/>
      <c r="AC140" s="191"/>
      <c r="AD140" s="6"/>
      <c r="AE140" s="6">
        <v>-4855.9</v>
      </c>
      <c r="AF140" s="6">
        <v>-4583.9</v>
      </c>
      <c r="AG140" s="6"/>
      <c r="AH140" s="6">
        <v>129.1</v>
      </c>
      <c r="AI140" s="234"/>
      <c r="AJ140" s="6">
        <v>129.1</v>
      </c>
    </row>
    <row r="141" spans="1:36" ht="29.25" customHeight="1">
      <c r="A141" s="181"/>
      <c r="B141" s="37" t="s">
        <v>40</v>
      </c>
      <c r="C141" s="37"/>
      <c r="D141" s="37"/>
      <c r="E141" s="223"/>
      <c r="F141" s="223"/>
      <c r="G141" s="268"/>
      <c r="H141" s="268"/>
      <c r="I141" s="43"/>
      <c r="J141" s="269"/>
      <c r="K141" s="269"/>
      <c r="L141" s="43"/>
      <c r="M141" s="269"/>
      <c r="N141" s="269"/>
      <c r="O141" s="43"/>
      <c r="P141" s="270"/>
      <c r="Q141" s="270"/>
      <c r="R141" s="270"/>
      <c r="S141" s="270"/>
      <c r="T141" s="39">
        <v>5452.8</v>
      </c>
      <c r="U141" s="220">
        <v>5407.4</v>
      </c>
      <c r="V141" s="220"/>
      <c r="W141" s="220"/>
      <c r="X141" s="220"/>
      <c r="Y141" s="220"/>
      <c r="Z141" s="220"/>
      <c r="AA141" s="220">
        <v>5407.4</v>
      </c>
      <c r="AB141" s="220"/>
      <c r="AC141" s="220"/>
      <c r="AD141" s="79"/>
      <c r="AE141" s="79"/>
      <c r="AF141" s="79"/>
      <c r="AG141" s="79"/>
      <c r="AH141" s="79"/>
      <c r="AI141" s="234"/>
      <c r="AJ141" s="79"/>
    </row>
    <row r="142" spans="1:36" s="9" customFormat="1" ht="15.75" customHeight="1">
      <c r="A142" s="117"/>
      <c r="B142" s="113"/>
      <c r="C142" s="113"/>
      <c r="D142" s="113"/>
      <c r="E142" s="171" t="s">
        <v>75</v>
      </c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</row>
    <row r="143" spans="1:36" ht="29.25" customHeight="1">
      <c r="A143" s="77"/>
      <c r="B143" s="31"/>
      <c r="C143" s="151"/>
      <c r="D143" s="151"/>
      <c r="E143" s="166"/>
      <c r="F143" s="167"/>
      <c r="G143" s="109"/>
      <c r="H143" s="109"/>
      <c r="I143" s="110"/>
      <c r="J143" s="111"/>
      <c r="K143" s="111"/>
      <c r="L143" s="110"/>
      <c r="M143" s="111"/>
      <c r="N143" s="111"/>
      <c r="O143" s="110"/>
      <c r="P143" s="112"/>
      <c r="Q143" s="112"/>
      <c r="R143" s="112"/>
      <c r="S143" s="112"/>
      <c r="T143" s="122">
        <f>T144+T149</f>
        <v>41179.15</v>
      </c>
      <c r="U143" s="168">
        <f>U144+U149</f>
        <v>27665.1</v>
      </c>
      <c r="V143" s="169"/>
      <c r="W143" s="170"/>
      <c r="X143" s="168">
        <f>X144+X149</f>
        <v>27508.559999999998</v>
      </c>
      <c r="Y143" s="169"/>
      <c r="Z143" s="170"/>
      <c r="AA143" s="168">
        <f>AA144+AA149</f>
        <v>24579</v>
      </c>
      <c r="AB143" s="169"/>
      <c r="AC143" s="170"/>
      <c r="AD143" s="114"/>
      <c r="AE143" s="115"/>
      <c r="AF143" s="115"/>
      <c r="AG143" s="115"/>
      <c r="AH143" s="115"/>
      <c r="AI143" s="116"/>
      <c r="AJ143" s="115"/>
    </row>
    <row r="144" spans="1:36" ht="127.5" customHeight="1">
      <c r="A144" s="181">
        <v>27</v>
      </c>
      <c r="B144" s="33" t="s">
        <v>77</v>
      </c>
      <c r="C144" s="140" t="s">
        <v>78</v>
      </c>
      <c r="D144" s="140" t="s">
        <v>78</v>
      </c>
      <c r="E144" s="228"/>
      <c r="F144" s="195"/>
      <c r="G144" s="243"/>
      <c r="H144" s="243"/>
      <c r="I144" s="45"/>
      <c r="J144" s="267"/>
      <c r="K144" s="267"/>
      <c r="L144" s="45"/>
      <c r="M144" s="267"/>
      <c r="N144" s="267"/>
      <c r="O144" s="45"/>
      <c r="P144" s="188"/>
      <c r="Q144" s="188"/>
      <c r="R144" s="188"/>
      <c r="S144" s="188"/>
      <c r="T144" s="52">
        <f>T145+T146+T147</f>
        <v>40801.41</v>
      </c>
      <c r="U144" s="222">
        <f>U145+U146+U147</f>
        <v>27270.1</v>
      </c>
      <c r="V144" s="222"/>
      <c r="W144" s="222"/>
      <c r="X144" s="222">
        <f>X145+X146+X147</f>
        <v>27508.559999999998</v>
      </c>
      <c r="Y144" s="222"/>
      <c r="Z144" s="222"/>
      <c r="AA144" s="222">
        <f>AA145+AA146+AA147</f>
        <v>24184</v>
      </c>
      <c r="AB144" s="222"/>
      <c r="AC144" s="222"/>
      <c r="AD144" s="6"/>
      <c r="AE144" s="6"/>
      <c r="AF144" s="6"/>
      <c r="AG144" s="6"/>
      <c r="AH144" s="6"/>
      <c r="AI144" s="234" t="s">
        <v>12</v>
      </c>
      <c r="AJ144" s="6"/>
    </row>
    <row r="145" spans="1:36" ht="19.5" customHeight="1">
      <c r="A145" s="181"/>
      <c r="B145" s="9" t="s">
        <v>9</v>
      </c>
      <c r="C145" s="9"/>
      <c r="D145" s="9"/>
      <c r="E145" s="181"/>
      <c r="F145" s="181"/>
      <c r="G145" s="172"/>
      <c r="H145" s="172"/>
      <c r="I145" s="10"/>
      <c r="J145" s="192"/>
      <c r="K145" s="192"/>
      <c r="L145" s="10"/>
      <c r="M145" s="192"/>
      <c r="N145" s="192"/>
      <c r="O145" s="10"/>
      <c r="P145" s="194"/>
      <c r="Q145" s="194"/>
      <c r="R145" s="194"/>
      <c r="S145" s="194"/>
      <c r="T145" s="35">
        <v>7083.41</v>
      </c>
      <c r="U145" s="180"/>
      <c r="V145" s="180"/>
      <c r="W145" s="180"/>
      <c r="X145" s="180"/>
      <c r="Y145" s="180"/>
      <c r="Z145" s="180"/>
      <c r="AA145" s="180"/>
      <c r="AB145" s="180"/>
      <c r="AC145" s="180"/>
      <c r="AD145" s="6"/>
      <c r="AE145" s="6"/>
      <c r="AF145" s="6"/>
      <c r="AG145" s="6"/>
      <c r="AH145" s="6"/>
      <c r="AI145" s="234"/>
      <c r="AJ145" s="6"/>
    </row>
    <row r="146" spans="1:36" ht="19.5" customHeight="1">
      <c r="A146" s="181"/>
      <c r="B146" s="9" t="s">
        <v>10</v>
      </c>
      <c r="C146" s="9"/>
      <c r="D146" s="9"/>
      <c r="E146" s="181"/>
      <c r="F146" s="181"/>
      <c r="G146" s="192">
        <v>4821.5</v>
      </c>
      <c r="H146" s="192"/>
      <c r="I146" s="10"/>
      <c r="J146" s="192">
        <v>4985</v>
      </c>
      <c r="K146" s="192"/>
      <c r="L146" s="10"/>
      <c r="M146" s="192">
        <v>4683.9</v>
      </c>
      <c r="N146" s="192"/>
      <c r="O146" s="10"/>
      <c r="P146" s="194"/>
      <c r="Q146" s="194"/>
      <c r="R146" s="194"/>
      <c r="S146" s="194"/>
      <c r="T146" s="35">
        <v>13133.5</v>
      </c>
      <c r="U146" s="180">
        <v>5360.55</v>
      </c>
      <c r="V146" s="180"/>
      <c r="W146" s="180"/>
      <c r="X146" s="180">
        <v>5360.6</v>
      </c>
      <c r="Y146" s="180"/>
      <c r="Z146" s="180"/>
      <c r="AA146" s="180">
        <v>5457.8</v>
      </c>
      <c r="AB146" s="180"/>
      <c r="AC146" s="180"/>
      <c r="AD146" s="6">
        <v>-129.10000000000036</v>
      </c>
      <c r="AE146" s="6">
        <v>-100</v>
      </c>
      <c r="AF146" s="6">
        <v>0</v>
      </c>
      <c r="AG146" s="6"/>
      <c r="AH146" s="6">
        <v>4617.9</v>
      </c>
      <c r="AI146" s="234"/>
      <c r="AJ146" s="6"/>
    </row>
    <row r="147" spans="1:36" ht="28.5" customHeight="1">
      <c r="A147" s="181"/>
      <c r="B147" s="37" t="s">
        <v>40</v>
      </c>
      <c r="C147" s="31"/>
      <c r="D147" s="31"/>
      <c r="E147" s="207"/>
      <c r="F147" s="207"/>
      <c r="G147" s="181"/>
      <c r="H147" s="181"/>
      <c r="I147" s="9"/>
      <c r="J147" s="181"/>
      <c r="K147" s="181"/>
      <c r="L147" s="9"/>
      <c r="M147" s="181"/>
      <c r="N147" s="181"/>
      <c r="O147" s="9"/>
      <c r="P147" s="207"/>
      <c r="Q147" s="207"/>
      <c r="R147" s="207"/>
      <c r="S147" s="207"/>
      <c r="T147" s="35">
        <v>20584.5</v>
      </c>
      <c r="U147" s="180">
        <v>21909.55</v>
      </c>
      <c r="V147" s="180"/>
      <c r="W147" s="180"/>
      <c r="X147" s="180">
        <v>22147.96</v>
      </c>
      <c r="Y147" s="180"/>
      <c r="Z147" s="180"/>
      <c r="AA147" s="180">
        <v>18726.2</v>
      </c>
      <c r="AB147" s="180"/>
      <c r="AC147" s="180"/>
      <c r="AD147" s="6"/>
      <c r="AE147" s="6"/>
      <c r="AF147" s="6"/>
      <c r="AG147" s="6"/>
      <c r="AH147" s="6"/>
      <c r="AI147" s="234"/>
      <c r="AJ147" s="6"/>
    </row>
    <row r="148" spans="1:36" ht="15" customHeight="1" hidden="1">
      <c r="A148" s="8"/>
      <c r="B148" s="9"/>
      <c r="C148" s="9"/>
      <c r="D148" s="9"/>
      <c r="E148" s="9"/>
      <c r="F148" s="9"/>
      <c r="G148" s="8"/>
      <c r="H148" s="8"/>
      <c r="I148" s="9"/>
      <c r="J148" s="8"/>
      <c r="K148" s="8"/>
      <c r="L148" s="9"/>
      <c r="M148" s="8"/>
      <c r="N148" s="8"/>
      <c r="O148" s="9"/>
      <c r="P148" s="181"/>
      <c r="Q148" s="181"/>
      <c r="R148" s="9"/>
      <c r="S148" s="9"/>
      <c r="T148" s="9"/>
      <c r="U148" s="181">
        <v>4821.5</v>
      </c>
      <c r="V148" s="181"/>
      <c r="W148" s="9"/>
      <c r="X148" s="181">
        <v>4985</v>
      </c>
      <c r="Y148" s="181"/>
      <c r="Z148" s="9"/>
      <c r="AA148" s="181">
        <v>4683.9</v>
      </c>
      <c r="AB148" s="181"/>
      <c r="AC148" s="181"/>
      <c r="AD148" s="6"/>
      <c r="AE148" s="6"/>
      <c r="AF148" s="6"/>
      <c r="AG148" s="6"/>
      <c r="AH148" s="6"/>
      <c r="AI148" s="27"/>
      <c r="AJ148" s="6"/>
    </row>
    <row r="149" spans="1:36" ht="92.25" customHeight="1">
      <c r="A149" s="181">
        <v>28</v>
      </c>
      <c r="B149" s="33" t="s">
        <v>79</v>
      </c>
      <c r="C149" s="140" t="s">
        <v>80</v>
      </c>
      <c r="D149" s="140" t="s">
        <v>7</v>
      </c>
      <c r="E149" s="228"/>
      <c r="F149" s="195"/>
      <c r="G149" s="243"/>
      <c r="H149" s="243"/>
      <c r="I149" s="45"/>
      <c r="J149" s="267"/>
      <c r="K149" s="267"/>
      <c r="L149" s="45"/>
      <c r="M149" s="267"/>
      <c r="N149" s="267"/>
      <c r="O149" s="45"/>
      <c r="P149" s="188"/>
      <c r="Q149" s="188"/>
      <c r="R149" s="188"/>
      <c r="S149" s="188"/>
      <c r="T149" s="52">
        <f>T150+T151+T152</f>
        <v>377.74</v>
      </c>
      <c r="U149" s="222">
        <f>U150+U151+U152</f>
        <v>395</v>
      </c>
      <c r="V149" s="222"/>
      <c r="W149" s="222"/>
      <c r="X149" s="222">
        <f>X150+X151+X152</f>
        <v>0</v>
      </c>
      <c r="Y149" s="222"/>
      <c r="Z149" s="222"/>
      <c r="AA149" s="222">
        <f>AA150+AA151+AA152</f>
        <v>395</v>
      </c>
      <c r="AB149" s="222"/>
      <c r="AC149" s="222"/>
      <c r="AD149" s="30"/>
      <c r="AE149" s="30"/>
      <c r="AF149" s="30"/>
      <c r="AG149" s="30"/>
      <c r="AH149" s="30"/>
      <c r="AI149" s="89"/>
      <c r="AJ149" s="30"/>
    </row>
    <row r="150" spans="1:36" ht="15" customHeight="1">
      <c r="A150" s="181"/>
      <c r="B150" s="9" t="s">
        <v>9</v>
      </c>
      <c r="C150" s="9"/>
      <c r="D150" s="9"/>
      <c r="E150" s="181"/>
      <c r="F150" s="181"/>
      <c r="G150" s="172"/>
      <c r="H150" s="172"/>
      <c r="I150" s="10"/>
      <c r="J150" s="192"/>
      <c r="K150" s="192"/>
      <c r="L150" s="10"/>
      <c r="M150" s="192"/>
      <c r="N150" s="192"/>
      <c r="O150" s="10"/>
      <c r="P150" s="194"/>
      <c r="Q150" s="194"/>
      <c r="R150" s="194"/>
      <c r="S150" s="194"/>
      <c r="T150" s="35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30"/>
      <c r="AE150" s="30"/>
      <c r="AF150" s="30"/>
      <c r="AG150" s="30"/>
      <c r="AH150" s="30"/>
      <c r="AI150" s="89"/>
      <c r="AJ150" s="30"/>
    </row>
    <row r="151" spans="1:36" ht="15" customHeight="1">
      <c r="A151" s="181"/>
      <c r="B151" s="9" t="s">
        <v>10</v>
      </c>
      <c r="C151" s="9"/>
      <c r="D151" s="9"/>
      <c r="E151" s="181"/>
      <c r="F151" s="181"/>
      <c r="G151" s="192">
        <v>4821.5</v>
      </c>
      <c r="H151" s="192"/>
      <c r="I151" s="10"/>
      <c r="J151" s="192">
        <v>4985</v>
      </c>
      <c r="K151" s="192"/>
      <c r="L151" s="10"/>
      <c r="M151" s="192">
        <v>4683.9</v>
      </c>
      <c r="N151" s="192"/>
      <c r="O151" s="10"/>
      <c r="P151" s="194"/>
      <c r="Q151" s="194"/>
      <c r="R151" s="194"/>
      <c r="S151" s="194"/>
      <c r="T151" s="35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30"/>
      <c r="AE151" s="30"/>
      <c r="AF151" s="30"/>
      <c r="AG151" s="30"/>
      <c r="AH151" s="30"/>
      <c r="AI151" s="89"/>
      <c r="AJ151" s="30"/>
    </row>
    <row r="152" spans="1:36" ht="30.75" customHeight="1">
      <c r="A152" s="181"/>
      <c r="B152" s="37" t="s">
        <v>40</v>
      </c>
      <c r="C152" s="37"/>
      <c r="D152" s="37"/>
      <c r="E152" s="207"/>
      <c r="F152" s="207"/>
      <c r="G152" s="181"/>
      <c r="H152" s="181"/>
      <c r="I152" s="9"/>
      <c r="J152" s="181"/>
      <c r="K152" s="181"/>
      <c r="L152" s="9"/>
      <c r="M152" s="181"/>
      <c r="N152" s="181"/>
      <c r="O152" s="9"/>
      <c r="P152" s="207"/>
      <c r="Q152" s="207"/>
      <c r="R152" s="207"/>
      <c r="S152" s="207"/>
      <c r="T152" s="35">
        <v>377.74</v>
      </c>
      <c r="U152" s="180">
        <v>395</v>
      </c>
      <c r="V152" s="180"/>
      <c r="W152" s="180"/>
      <c r="X152" s="180"/>
      <c r="Y152" s="180"/>
      <c r="Z152" s="180"/>
      <c r="AA152" s="180">
        <v>395</v>
      </c>
      <c r="AB152" s="180"/>
      <c r="AC152" s="180"/>
      <c r="AD152" s="30"/>
      <c r="AE152" s="30"/>
      <c r="AF152" s="30"/>
      <c r="AG152" s="30"/>
      <c r="AH152" s="30"/>
      <c r="AI152" s="89"/>
      <c r="AJ152" s="30"/>
    </row>
    <row r="153" spans="1:36" ht="14.25">
      <c r="A153" s="247" t="s">
        <v>81</v>
      </c>
      <c r="B153" s="247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7"/>
      <c r="AE153" s="247"/>
      <c r="AF153" s="247"/>
      <c r="AG153" s="247"/>
      <c r="AH153" s="247"/>
      <c r="AI153" s="247"/>
      <c r="AJ153" s="247"/>
    </row>
    <row r="154" spans="1:36" ht="14.25">
      <c r="A154" s="71"/>
      <c r="B154" s="62"/>
      <c r="C154" s="62"/>
      <c r="D154" s="62"/>
      <c r="E154" s="185"/>
      <c r="F154" s="186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72">
        <f>T155+T159</f>
        <v>347.08</v>
      </c>
      <c r="U154" s="185"/>
      <c r="V154" s="171"/>
      <c r="W154" s="186"/>
      <c r="X154" s="185"/>
      <c r="Y154" s="171"/>
      <c r="Z154" s="186"/>
      <c r="AA154" s="187">
        <f>AA155+AA159</f>
        <v>1279.3899999999999</v>
      </c>
      <c r="AB154" s="171"/>
      <c r="AC154" s="186"/>
      <c r="AD154" s="63"/>
      <c r="AE154" s="71"/>
      <c r="AF154" s="71"/>
      <c r="AG154" s="71"/>
      <c r="AH154" s="71"/>
      <c r="AI154" s="71"/>
      <c r="AJ154" s="71"/>
    </row>
    <row r="155" spans="1:36" ht="103.5" customHeight="1">
      <c r="A155" s="181">
        <v>29</v>
      </c>
      <c r="B155" s="33" t="s">
        <v>82</v>
      </c>
      <c r="C155" s="140" t="s">
        <v>83</v>
      </c>
      <c r="D155" s="44"/>
      <c r="E155" s="228"/>
      <c r="F155" s="195"/>
      <c r="G155" s="195"/>
      <c r="H155" s="195"/>
      <c r="I155" s="41"/>
      <c r="J155" s="266"/>
      <c r="K155" s="266"/>
      <c r="L155" s="41"/>
      <c r="M155" s="266"/>
      <c r="N155" s="266"/>
      <c r="O155" s="41"/>
      <c r="P155" s="265"/>
      <c r="Q155" s="265"/>
      <c r="R155" s="265"/>
      <c r="S155" s="265"/>
      <c r="T155" s="53">
        <f>T156+T157+T158</f>
        <v>43</v>
      </c>
      <c r="U155" s="222">
        <f>U156+U157+U158</f>
        <v>210</v>
      </c>
      <c r="V155" s="222"/>
      <c r="W155" s="222"/>
      <c r="X155" s="222">
        <f>X156+X157+X158</f>
        <v>0</v>
      </c>
      <c r="Y155" s="222"/>
      <c r="Z155" s="222"/>
      <c r="AA155" s="222">
        <f>AA156+AA157+AA158</f>
        <v>357</v>
      </c>
      <c r="AB155" s="222"/>
      <c r="AC155" s="222"/>
      <c r="AD155" s="6"/>
      <c r="AE155" s="6"/>
      <c r="AF155" s="6"/>
      <c r="AG155" s="6"/>
      <c r="AH155" s="6"/>
      <c r="AI155" s="234" t="s">
        <v>28</v>
      </c>
      <c r="AJ155" s="6"/>
    </row>
    <row r="156" spans="1:36" ht="20.25" customHeight="1">
      <c r="A156" s="181"/>
      <c r="B156" s="9" t="s">
        <v>9</v>
      </c>
      <c r="C156" s="9"/>
      <c r="D156" s="9"/>
      <c r="E156" s="181"/>
      <c r="F156" s="181"/>
      <c r="G156" s="181"/>
      <c r="H156" s="181"/>
      <c r="I156" s="12"/>
      <c r="J156" s="262"/>
      <c r="K156" s="262"/>
      <c r="L156" s="12"/>
      <c r="M156" s="262"/>
      <c r="N156" s="262"/>
      <c r="O156" s="12"/>
      <c r="P156" s="207"/>
      <c r="Q156" s="207"/>
      <c r="R156" s="207"/>
      <c r="S156" s="207"/>
      <c r="T156" s="9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6"/>
      <c r="AE156" s="6"/>
      <c r="AF156" s="6"/>
      <c r="AG156" s="6"/>
      <c r="AH156" s="6"/>
      <c r="AI156" s="234"/>
      <c r="AJ156" s="6"/>
    </row>
    <row r="157" spans="1:36" ht="21" customHeight="1">
      <c r="A157" s="181"/>
      <c r="B157" s="9" t="s">
        <v>10</v>
      </c>
      <c r="C157" s="9"/>
      <c r="D157" s="9"/>
      <c r="E157" s="181"/>
      <c r="F157" s="181"/>
      <c r="G157" s="192">
        <v>86232.6</v>
      </c>
      <c r="H157" s="192"/>
      <c r="I157" s="10"/>
      <c r="J157" s="192">
        <v>89163</v>
      </c>
      <c r="K157" s="192"/>
      <c r="L157" s="10"/>
      <c r="M157" s="192">
        <v>85255.6</v>
      </c>
      <c r="N157" s="192"/>
      <c r="O157" s="10"/>
      <c r="P157" s="194"/>
      <c r="Q157" s="194"/>
      <c r="R157" s="194"/>
      <c r="S157" s="194"/>
      <c r="T157" s="14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6">
        <v>-4261</v>
      </c>
      <c r="AE157" s="6">
        <v>0</v>
      </c>
      <c r="AF157" s="6">
        <v>0</v>
      </c>
      <c r="AG157" s="6"/>
      <c r="AH157" s="6">
        <v>81971.6</v>
      </c>
      <c r="AI157" s="234"/>
      <c r="AJ157" s="6">
        <v>81971.6</v>
      </c>
    </row>
    <row r="158" spans="1:36" ht="30.75" customHeight="1">
      <c r="A158" s="181"/>
      <c r="B158" s="37" t="s">
        <v>40</v>
      </c>
      <c r="C158" s="37"/>
      <c r="D158" s="37"/>
      <c r="E158" s="181"/>
      <c r="F158" s="181"/>
      <c r="G158" s="181"/>
      <c r="H158" s="181"/>
      <c r="I158" s="12"/>
      <c r="J158" s="262"/>
      <c r="K158" s="262"/>
      <c r="L158" s="12"/>
      <c r="M158" s="262"/>
      <c r="N158" s="262"/>
      <c r="O158" s="12"/>
      <c r="P158" s="207"/>
      <c r="Q158" s="207"/>
      <c r="R158" s="207"/>
      <c r="S158" s="207"/>
      <c r="T158" s="35">
        <v>43</v>
      </c>
      <c r="U158" s="180">
        <v>210</v>
      </c>
      <c r="V158" s="180"/>
      <c r="W158" s="180"/>
      <c r="X158" s="180"/>
      <c r="Y158" s="180"/>
      <c r="Z158" s="180"/>
      <c r="AA158" s="180">
        <v>357</v>
      </c>
      <c r="AB158" s="180"/>
      <c r="AC158" s="180"/>
      <c r="AD158" s="6"/>
      <c r="AE158" s="6"/>
      <c r="AF158" s="6"/>
      <c r="AG158" s="6"/>
      <c r="AH158" s="6"/>
      <c r="AI158" s="234"/>
      <c r="AJ158" s="6"/>
    </row>
    <row r="159" spans="1:36" ht="93.75" customHeight="1">
      <c r="A159" s="181">
        <v>30</v>
      </c>
      <c r="B159" s="33" t="s">
        <v>84</v>
      </c>
      <c r="C159" s="33" t="s">
        <v>126</v>
      </c>
      <c r="D159" s="33"/>
      <c r="E159" s="189"/>
      <c r="F159" s="181"/>
      <c r="G159" s="181"/>
      <c r="H159" s="181"/>
      <c r="I159" s="12"/>
      <c r="J159" s="262"/>
      <c r="K159" s="262"/>
      <c r="L159" s="12"/>
      <c r="M159" s="262"/>
      <c r="N159" s="262"/>
      <c r="O159" s="12"/>
      <c r="P159" s="207"/>
      <c r="Q159" s="207"/>
      <c r="R159" s="207"/>
      <c r="S159" s="207"/>
      <c r="T159" s="53">
        <f>T160+T161+T162</f>
        <v>304.08</v>
      </c>
      <c r="U159" s="222">
        <f>U160+U161+U162</f>
        <v>290.62</v>
      </c>
      <c r="V159" s="222"/>
      <c r="W159" s="222"/>
      <c r="X159" s="222">
        <f>X160+X161+X162</f>
        <v>0</v>
      </c>
      <c r="Y159" s="222"/>
      <c r="Z159" s="222"/>
      <c r="AA159" s="222">
        <f>AA160+AA161+AA162</f>
        <v>922.39</v>
      </c>
      <c r="AB159" s="222"/>
      <c r="AC159" s="222"/>
      <c r="AD159" s="6"/>
      <c r="AE159" s="6"/>
      <c r="AF159" s="6"/>
      <c r="AG159" s="6"/>
      <c r="AH159" s="6"/>
      <c r="AI159" s="234" t="s">
        <v>12</v>
      </c>
      <c r="AJ159" s="6"/>
    </row>
    <row r="160" spans="1:36" ht="21" customHeight="1">
      <c r="A160" s="181"/>
      <c r="B160" s="9" t="s">
        <v>9</v>
      </c>
      <c r="C160" s="9"/>
      <c r="D160" s="9"/>
      <c r="E160" s="207"/>
      <c r="F160" s="207"/>
      <c r="G160" s="181"/>
      <c r="H160" s="181"/>
      <c r="I160" s="12"/>
      <c r="J160" s="262"/>
      <c r="K160" s="262"/>
      <c r="L160" s="12"/>
      <c r="M160" s="262"/>
      <c r="N160" s="262"/>
      <c r="O160" s="12"/>
      <c r="P160" s="207"/>
      <c r="Q160" s="207"/>
      <c r="R160" s="207"/>
      <c r="S160" s="207"/>
      <c r="T160" s="9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6"/>
      <c r="AE160" s="6"/>
      <c r="AF160" s="6"/>
      <c r="AG160" s="6"/>
      <c r="AH160" s="6"/>
      <c r="AI160" s="234"/>
      <c r="AJ160" s="6"/>
    </row>
    <row r="161" spans="1:36" ht="26.25" customHeight="1">
      <c r="A161" s="181"/>
      <c r="B161" s="9" t="s">
        <v>10</v>
      </c>
      <c r="C161" s="9"/>
      <c r="D161" s="9"/>
      <c r="E161" s="207"/>
      <c r="F161" s="207"/>
      <c r="G161" s="192">
        <v>8033.7</v>
      </c>
      <c r="H161" s="192"/>
      <c r="I161" s="10"/>
      <c r="J161" s="192">
        <v>8361.7</v>
      </c>
      <c r="K161" s="192"/>
      <c r="L161" s="10"/>
      <c r="M161" s="192">
        <v>7996.4</v>
      </c>
      <c r="N161" s="192"/>
      <c r="O161" s="10"/>
      <c r="P161" s="194"/>
      <c r="Q161" s="194"/>
      <c r="R161" s="194"/>
      <c r="S161" s="194"/>
      <c r="T161" s="14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6">
        <v>4261.000000000001</v>
      </c>
      <c r="AE161" s="6">
        <v>0</v>
      </c>
      <c r="AF161" s="6">
        <v>0</v>
      </c>
      <c r="AG161" s="6"/>
      <c r="AH161" s="6">
        <v>12294.7</v>
      </c>
      <c r="AI161" s="234"/>
      <c r="AJ161" s="6"/>
    </row>
    <row r="162" spans="1:36" ht="33.75" customHeight="1">
      <c r="A162" s="181"/>
      <c r="B162" s="37" t="s">
        <v>40</v>
      </c>
      <c r="C162" s="37"/>
      <c r="D162" s="37"/>
      <c r="E162" s="207"/>
      <c r="F162" s="207"/>
      <c r="G162" s="181"/>
      <c r="H162" s="181"/>
      <c r="I162" s="9"/>
      <c r="J162" s="181"/>
      <c r="K162" s="181"/>
      <c r="L162" s="9"/>
      <c r="M162" s="181"/>
      <c r="N162" s="181"/>
      <c r="O162" s="9"/>
      <c r="P162" s="207"/>
      <c r="Q162" s="207"/>
      <c r="R162" s="207"/>
      <c r="S162" s="207"/>
      <c r="T162" s="35">
        <v>304.08</v>
      </c>
      <c r="U162" s="180">
        <v>290.62</v>
      </c>
      <c r="V162" s="180"/>
      <c r="W162" s="180"/>
      <c r="X162" s="180"/>
      <c r="Y162" s="180"/>
      <c r="Z162" s="180"/>
      <c r="AA162" s="180">
        <v>922.39</v>
      </c>
      <c r="AB162" s="180"/>
      <c r="AC162" s="180"/>
      <c r="AD162" s="6"/>
      <c r="AE162" s="6"/>
      <c r="AF162" s="6"/>
      <c r="AG162" s="6"/>
      <c r="AH162" s="6"/>
      <c r="AI162" s="234"/>
      <c r="AJ162" s="6"/>
    </row>
    <row r="163" spans="1:36" ht="18.75">
      <c r="A163" s="263" t="s">
        <v>85</v>
      </c>
      <c r="B163" s="263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3"/>
      <c r="AE163" s="263"/>
      <c r="AF163" s="263"/>
      <c r="AG163" s="263"/>
      <c r="AH163" s="263"/>
      <c r="AI163" s="263"/>
      <c r="AJ163" s="263"/>
    </row>
    <row r="164" spans="1:36" ht="14.25">
      <c r="A164" s="123"/>
      <c r="B164" s="127"/>
      <c r="C164" s="127"/>
      <c r="D164" s="127"/>
      <c r="E164" s="324"/>
      <c r="F164" s="325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33">
        <f>T166+T176+T187</f>
        <v>46281.100000000006</v>
      </c>
      <c r="U164" s="324"/>
      <c r="V164" s="326"/>
      <c r="W164" s="325"/>
      <c r="X164" s="324"/>
      <c r="Y164" s="326"/>
      <c r="Z164" s="325"/>
      <c r="AA164" s="187">
        <f>AA166+AA176+AA187</f>
        <v>61470.48</v>
      </c>
      <c r="AB164" s="171"/>
      <c r="AC164" s="186"/>
      <c r="AD164" s="63"/>
      <c r="AE164" s="71"/>
      <c r="AF164" s="71"/>
      <c r="AG164" s="71"/>
      <c r="AH164" s="71"/>
      <c r="AI164" s="71"/>
      <c r="AJ164" s="71"/>
    </row>
    <row r="165" spans="1:36" ht="14.25">
      <c r="A165" s="185" t="s">
        <v>86</v>
      </c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86"/>
      <c r="AD165" s="63"/>
      <c r="AE165" s="71"/>
      <c r="AF165" s="71"/>
      <c r="AG165" s="71"/>
      <c r="AH165" s="71"/>
      <c r="AI165" s="71"/>
      <c r="AJ165" s="71"/>
    </row>
    <row r="166" spans="1:36" ht="14.25">
      <c r="A166" s="128"/>
      <c r="B166" s="69"/>
      <c r="C166" s="69"/>
      <c r="D166" s="69"/>
      <c r="E166" s="185"/>
      <c r="F166" s="186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33">
        <f>T167+T171</f>
        <v>19916.73</v>
      </c>
      <c r="U166" s="185"/>
      <c r="V166" s="171"/>
      <c r="W166" s="186"/>
      <c r="X166" s="185"/>
      <c r="Y166" s="171"/>
      <c r="Z166" s="186"/>
      <c r="AA166" s="187">
        <f>AA167+AA171</f>
        <v>14096.16</v>
      </c>
      <c r="AB166" s="171"/>
      <c r="AC166" s="186"/>
      <c r="AD166" s="63"/>
      <c r="AE166" s="71"/>
      <c r="AF166" s="71"/>
      <c r="AG166" s="71"/>
      <c r="AH166" s="71"/>
      <c r="AI166" s="71"/>
      <c r="AJ166" s="71"/>
    </row>
    <row r="167" spans="1:36" ht="81.75" customHeight="1">
      <c r="A167" s="181">
        <v>31</v>
      </c>
      <c r="B167" s="144" t="s">
        <v>87</v>
      </c>
      <c r="C167" s="152" t="s">
        <v>127</v>
      </c>
      <c r="D167" s="152"/>
      <c r="E167" s="228"/>
      <c r="F167" s="229"/>
      <c r="G167" s="229"/>
      <c r="H167" s="229"/>
      <c r="I167" s="125"/>
      <c r="J167" s="258"/>
      <c r="K167" s="258"/>
      <c r="L167" s="125"/>
      <c r="M167" s="258"/>
      <c r="N167" s="258"/>
      <c r="O167" s="125"/>
      <c r="P167" s="259"/>
      <c r="Q167" s="259"/>
      <c r="R167" s="259"/>
      <c r="S167" s="260"/>
      <c r="T167" s="139">
        <f>T168+T169+T170</f>
        <v>5332.36</v>
      </c>
      <c r="U167" s="244">
        <f>U168+U169+U170</f>
        <v>4341.6</v>
      </c>
      <c r="V167" s="235"/>
      <c r="W167" s="235"/>
      <c r="X167" s="244">
        <f>X168+X169+X170</f>
        <v>0</v>
      </c>
      <c r="Y167" s="235"/>
      <c r="Z167" s="235"/>
      <c r="AA167" s="244">
        <f>AA168+AA169+AA170</f>
        <v>8670.59</v>
      </c>
      <c r="AB167" s="235"/>
      <c r="AC167" s="235"/>
      <c r="AD167" s="6"/>
      <c r="AE167" s="6"/>
      <c r="AF167" s="6"/>
      <c r="AG167" s="6"/>
      <c r="AH167" s="6"/>
      <c r="AI167" s="234" t="s">
        <v>29</v>
      </c>
      <c r="AJ167" s="6"/>
    </row>
    <row r="168" spans="1:36" ht="15">
      <c r="A168" s="181"/>
      <c r="B168" s="9" t="s">
        <v>9</v>
      </c>
      <c r="C168" s="9"/>
      <c r="D168" s="9"/>
      <c r="E168" s="227"/>
      <c r="F168" s="227"/>
      <c r="G168" s="254">
        <v>2918.22</v>
      </c>
      <c r="H168" s="254"/>
      <c r="I168" s="18"/>
      <c r="J168" s="254">
        <v>2387.24</v>
      </c>
      <c r="K168" s="254"/>
      <c r="L168" s="18"/>
      <c r="M168" s="254">
        <v>2487.6</v>
      </c>
      <c r="N168" s="254"/>
      <c r="O168" s="18"/>
      <c r="P168" s="227"/>
      <c r="Q168" s="227"/>
      <c r="R168" s="227"/>
      <c r="S168" s="227"/>
      <c r="T168" s="126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6"/>
      <c r="AE168" s="6"/>
      <c r="AF168" s="6"/>
      <c r="AG168" s="6"/>
      <c r="AH168" s="6"/>
      <c r="AI168" s="234"/>
      <c r="AJ168" s="6"/>
    </row>
    <row r="169" spans="1:36" ht="15">
      <c r="A169" s="181"/>
      <c r="B169" s="9" t="s">
        <v>10</v>
      </c>
      <c r="C169" s="9"/>
      <c r="D169" s="9"/>
      <c r="E169" s="227"/>
      <c r="F169" s="227"/>
      <c r="G169" s="251">
        <v>5960</v>
      </c>
      <c r="H169" s="251"/>
      <c r="I169" s="19"/>
      <c r="J169" s="251">
        <v>2000</v>
      </c>
      <c r="K169" s="251"/>
      <c r="L169" s="19"/>
      <c r="M169" s="251">
        <v>2000</v>
      </c>
      <c r="N169" s="251"/>
      <c r="O169" s="19"/>
      <c r="P169" s="253"/>
      <c r="Q169" s="253"/>
      <c r="R169" s="253"/>
      <c r="S169" s="253"/>
      <c r="T169" s="131">
        <v>126.86</v>
      </c>
      <c r="U169" s="240">
        <v>141.6</v>
      </c>
      <c r="V169" s="240"/>
      <c r="W169" s="240"/>
      <c r="X169" s="240"/>
      <c r="Y169" s="240"/>
      <c r="Z169" s="240"/>
      <c r="AA169" s="240">
        <v>1491.6</v>
      </c>
      <c r="AB169" s="240"/>
      <c r="AC169" s="240"/>
      <c r="AD169" s="6">
        <v>0</v>
      </c>
      <c r="AE169" s="6"/>
      <c r="AF169" s="6"/>
      <c r="AG169" s="6"/>
      <c r="AH169" s="6">
        <v>5960</v>
      </c>
      <c r="AI169" s="234"/>
      <c r="AJ169" s="6">
        <v>5960</v>
      </c>
    </row>
    <row r="170" spans="1:36" ht="30.75" customHeight="1">
      <c r="A170" s="181"/>
      <c r="B170" s="37" t="s">
        <v>40</v>
      </c>
      <c r="C170" s="37"/>
      <c r="D170" s="37"/>
      <c r="E170" s="227"/>
      <c r="F170" s="227"/>
      <c r="G170" s="250"/>
      <c r="H170" s="250"/>
      <c r="I170" s="19"/>
      <c r="J170" s="251"/>
      <c r="K170" s="251"/>
      <c r="L170" s="19"/>
      <c r="M170" s="251"/>
      <c r="N170" s="251"/>
      <c r="O170" s="19"/>
      <c r="P170" s="253"/>
      <c r="Q170" s="253"/>
      <c r="R170" s="253"/>
      <c r="S170" s="253"/>
      <c r="T170" s="131">
        <v>5205.5</v>
      </c>
      <c r="U170" s="240">
        <f>4341.6-141.6</f>
        <v>4200</v>
      </c>
      <c r="V170" s="240"/>
      <c r="W170" s="240"/>
      <c r="X170" s="240"/>
      <c r="Y170" s="240"/>
      <c r="Z170" s="240"/>
      <c r="AA170" s="240">
        <v>7178.99</v>
      </c>
      <c r="AB170" s="240"/>
      <c r="AC170" s="240"/>
      <c r="AD170" s="6"/>
      <c r="AE170" s="6"/>
      <c r="AF170" s="6"/>
      <c r="AG170" s="6"/>
      <c r="AH170" s="6"/>
      <c r="AI170" s="234"/>
      <c r="AJ170" s="6"/>
    </row>
    <row r="171" spans="1:36" ht="66" customHeight="1">
      <c r="A171" s="181">
        <v>32</v>
      </c>
      <c r="B171" s="33" t="s">
        <v>88</v>
      </c>
      <c r="C171" s="33" t="s">
        <v>128</v>
      </c>
      <c r="D171" s="33"/>
      <c r="E171" s="189"/>
      <c r="F171" s="226"/>
      <c r="G171" s="250"/>
      <c r="H171" s="250"/>
      <c r="I171" s="20"/>
      <c r="J171" s="250"/>
      <c r="K171" s="250"/>
      <c r="L171" s="20"/>
      <c r="M171" s="250"/>
      <c r="N171" s="250"/>
      <c r="O171" s="20"/>
      <c r="P171" s="253"/>
      <c r="Q171" s="253"/>
      <c r="R171" s="253"/>
      <c r="S171" s="253"/>
      <c r="T171" s="139">
        <f>T172+T173+T174</f>
        <v>14584.369999999999</v>
      </c>
      <c r="U171" s="222">
        <f>U172+U173+U174</f>
        <v>4974.5</v>
      </c>
      <c r="V171" s="222"/>
      <c r="W171" s="222"/>
      <c r="X171" s="222">
        <f>X172+X173+X174</f>
        <v>0</v>
      </c>
      <c r="Y171" s="222"/>
      <c r="Z171" s="222"/>
      <c r="AA171" s="222">
        <f>AA172+AA173+AA174</f>
        <v>5425.57</v>
      </c>
      <c r="AB171" s="222"/>
      <c r="AC171" s="222"/>
      <c r="AD171" s="6"/>
      <c r="AE171" s="6"/>
      <c r="AF171" s="6"/>
      <c r="AG171" s="6"/>
      <c r="AH171" s="6"/>
      <c r="AI171" s="234" t="s">
        <v>30</v>
      </c>
      <c r="AJ171" s="6"/>
    </row>
    <row r="172" spans="1:36" ht="15">
      <c r="A172" s="181"/>
      <c r="B172" s="9" t="s">
        <v>9</v>
      </c>
      <c r="C172" s="9"/>
      <c r="D172" s="9"/>
      <c r="E172" s="227"/>
      <c r="F172" s="227"/>
      <c r="G172" s="250"/>
      <c r="H172" s="250"/>
      <c r="I172" s="20"/>
      <c r="J172" s="250"/>
      <c r="K172" s="250"/>
      <c r="L172" s="20"/>
      <c r="M172" s="250"/>
      <c r="N172" s="250"/>
      <c r="O172" s="20"/>
      <c r="P172" s="253"/>
      <c r="Q172" s="253"/>
      <c r="R172" s="253"/>
      <c r="S172" s="253"/>
      <c r="T172" s="130">
        <v>2311.61</v>
      </c>
      <c r="U172" s="261">
        <v>4264.4</v>
      </c>
      <c r="V172" s="261"/>
      <c r="W172" s="261"/>
      <c r="X172" s="261"/>
      <c r="Y172" s="261"/>
      <c r="Z172" s="261"/>
      <c r="AA172" s="261">
        <v>3046</v>
      </c>
      <c r="AB172" s="261"/>
      <c r="AC172" s="261"/>
      <c r="AD172" s="6"/>
      <c r="AE172" s="6"/>
      <c r="AF172" s="6"/>
      <c r="AG172" s="6"/>
      <c r="AH172" s="6"/>
      <c r="AI172" s="234"/>
      <c r="AJ172" s="6"/>
    </row>
    <row r="173" spans="1:36" ht="15">
      <c r="A173" s="181"/>
      <c r="B173" s="9" t="s">
        <v>10</v>
      </c>
      <c r="C173" s="9"/>
      <c r="D173" s="9"/>
      <c r="E173" s="227"/>
      <c r="F173" s="227"/>
      <c r="G173" s="251">
        <v>39091.8</v>
      </c>
      <c r="H173" s="251"/>
      <c r="I173" s="19"/>
      <c r="J173" s="251">
        <v>39245.4</v>
      </c>
      <c r="K173" s="251"/>
      <c r="L173" s="19"/>
      <c r="M173" s="251">
        <v>39245.4</v>
      </c>
      <c r="N173" s="251"/>
      <c r="O173" s="19"/>
      <c r="P173" s="253"/>
      <c r="Q173" s="253"/>
      <c r="R173" s="253"/>
      <c r="S173" s="253"/>
      <c r="T173" s="131">
        <v>6400.87</v>
      </c>
      <c r="U173" s="240">
        <v>0.1</v>
      </c>
      <c r="V173" s="240"/>
      <c r="W173" s="240"/>
      <c r="X173" s="240"/>
      <c r="Y173" s="240"/>
      <c r="Z173" s="240"/>
      <c r="AA173" s="240">
        <v>1348.7</v>
      </c>
      <c r="AB173" s="240"/>
      <c r="AC173" s="240"/>
      <c r="AD173" s="6">
        <v>-3325.0999999999985</v>
      </c>
      <c r="AE173" s="6">
        <v>4043</v>
      </c>
      <c r="AF173" s="6">
        <v>0</v>
      </c>
      <c r="AG173" s="6">
        <v>1274.4</v>
      </c>
      <c r="AH173" s="6">
        <v>34492.3</v>
      </c>
      <c r="AI173" s="234"/>
      <c r="AJ173" s="6">
        <v>35929.3</v>
      </c>
    </row>
    <row r="174" spans="1:36" ht="30">
      <c r="A174" s="221"/>
      <c r="B174" s="37" t="s">
        <v>40</v>
      </c>
      <c r="C174" s="37"/>
      <c r="D174" s="37"/>
      <c r="E174" s="230"/>
      <c r="F174" s="230"/>
      <c r="G174" s="255"/>
      <c r="H174" s="255"/>
      <c r="I174" s="134"/>
      <c r="J174" s="256"/>
      <c r="K174" s="256"/>
      <c r="L174" s="134"/>
      <c r="M174" s="256"/>
      <c r="N174" s="256"/>
      <c r="O174" s="134"/>
      <c r="P174" s="230"/>
      <c r="Q174" s="230"/>
      <c r="R174" s="230"/>
      <c r="S174" s="230"/>
      <c r="T174" s="132">
        <v>5871.89</v>
      </c>
      <c r="U174" s="257">
        <v>710</v>
      </c>
      <c r="V174" s="257"/>
      <c r="W174" s="257"/>
      <c r="X174" s="257"/>
      <c r="Y174" s="257"/>
      <c r="Z174" s="257"/>
      <c r="AA174" s="257">
        <v>1030.87</v>
      </c>
      <c r="AB174" s="257"/>
      <c r="AC174" s="257"/>
      <c r="AD174" s="6"/>
      <c r="AE174" s="6"/>
      <c r="AF174" s="6"/>
      <c r="AG174" s="6"/>
      <c r="AH174" s="6"/>
      <c r="AI174" s="234"/>
      <c r="AJ174" s="6"/>
    </row>
    <row r="175" spans="1:36" ht="14.25">
      <c r="A175" s="185" t="s">
        <v>89</v>
      </c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86"/>
      <c r="AD175" s="36"/>
      <c r="AE175" s="30"/>
      <c r="AF175" s="30"/>
      <c r="AG175" s="30"/>
      <c r="AH175" s="30"/>
      <c r="AI175" s="89"/>
      <c r="AJ175" s="30"/>
    </row>
    <row r="176" spans="1:36" ht="15">
      <c r="A176" s="8"/>
      <c r="B176" s="31"/>
      <c r="C176" s="151"/>
      <c r="D176" s="151"/>
      <c r="E176" s="34"/>
      <c r="F176" s="138"/>
      <c r="G176" s="135"/>
      <c r="H176" s="135"/>
      <c r="I176" s="136"/>
      <c r="J176" s="137"/>
      <c r="K176" s="137"/>
      <c r="L176" s="136"/>
      <c r="M176" s="137"/>
      <c r="N176" s="137"/>
      <c r="O176" s="136"/>
      <c r="P176" s="129"/>
      <c r="Q176" s="129"/>
      <c r="R176" s="129"/>
      <c r="S176" s="129"/>
      <c r="T176" s="53">
        <f>T177+T181</f>
        <v>2828.74</v>
      </c>
      <c r="U176" s="232"/>
      <c r="V176" s="334"/>
      <c r="W176" s="252"/>
      <c r="X176" s="232"/>
      <c r="Y176" s="334"/>
      <c r="Z176" s="252"/>
      <c r="AA176" s="232">
        <f>AA181+AA177</f>
        <v>1288.48</v>
      </c>
      <c r="AB176" s="334"/>
      <c r="AC176" s="252"/>
      <c r="AD176" s="36"/>
      <c r="AE176" s="30"/>
      <c r="AF176" s="30"/>
      <c r="AG176" s="30"/>
      <c r="AH176" s="30"/>
      <c r="AI176" s="89"/>
      <c r="AJ176" s="30"/>
    </row>
    <row r="177" spans="1:36" ht="114" customHeight="1">
      <c r="A177" s="195">
        <v>33</v>
      </c>
      <c r="B177" s="44" t="s">
        <v>90</v>
      </c>
      <c r="C177" s="44" t="s">
        <v>127</v>
      </c>
      <c r="D177" s="44"/>
      <c r="E177" s="228"/>
      <c r="F177" s="229"/>
      <c r="G177" s="229"/>
      <c r="H177" s="229"/>
      <c r="I177" s="125"/>
      <c r="J177" s="258"/>
      <c r="K177" s="258"/>
      <c r="L177" s="125"/>
      <c r="M177" s="258"/>
      <c r="N177" s="258"/>
      <c r="O177" s="125"/>
      <c r="P177" s="259"/>
      <c r="Q177" s="259"/>
      <c r="R177" s="259"/>
      <c r="S177" s="260"/>
      <c r="T177" s="53">
        <f>T178+T179+T180</f>
        <v>2328.74</v>
      </c>
      <c r="U177" s="244">
        <f>U178+U179+U180</f>
        <v>577.78</v>
      </c>
      <c r="V177" s="245"/>
      <c r="W177" s="245"/>
      <c r="X177" s="244">
        <f>X178+X179+X180</f>
        <v>0</v>
      </c>
      <c r="Y177" s="245"/>
      <c r="Z177" s="245"/>
      <c r="AA177" s="244">
        <f>AA178+AA179+AA180</f>
        <v>938.48</v>
      </c>
      <c r="AB177" s="245"/>
      <c r="AC177" s="245"/>
      <c r="AD177" s="6"/>
      <c r="AE177" s="6"/>
      <c r="AF177" s="6"/>
      <c r="AG177" s="6"/>
      <c r="AH177" s="6"/>
      <c r="AI177" s="234" t="s">
        <v>31</v>
      </c>
      <c r="AJ177" s="6"/>
    </row>
    <row r="178" spans="1:36" ht="15">
      <c r="A178" s="181"/>
      <c r="B178" s="9" t="s">
        <v>9</v>
      </c>
      <c r="C178" s="9"/>
      <c r="D178" s="9"/>
      <c r="E178" s="227"/>
      <c r="F178" s="227"/>
      <c r="G178" s="226"/>
      <c r="H178" s="226"/>
      <c r="I178" s="18"/>
      <c r="J178" s="254"/>
      <c r="K178" s="254"/>
      <c r="L178" s="18"/>
      <c r="M178" s="254"/>
      <c r="N178" s="254"/>
      <c r="O178" s="18"/>
      <c r="P178" s="227"/>
      <c r="Q178" s="227"/>
      <c r="R178" s="227"/>
      <c r="S178" s="227"/>
      <c r="T178" s="126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6"/>
      <c r="AE178" s="6"/>
      <c r="AF178" s="6"/>
      <c r="AG178" s="6"/>
      <c r="AH178" s="6"/>
      <c r="AI178" s="234"/>
      <c r="AJ178" s="6"/>
    </row>
    <row r="179" spans="1:36" ht="21" customHeight="1">
      <c r="A179" s="181"/>
      <c r="B179" s="9" t="s">
        <v>10</v>
      </c>
      <c r="C179" s="9"/>
      <c r="D179" s="9"/>
      <c r="E179" s="227"/>
      <c r="F179" s="227"/>
      <c r="G179" s="251">
        <v>2500</v>
      </c>
      <c r="H179" s="251"/>
      <c r="I179" s="19"/>
      <c r="J179" s="251">
        <v>0</v>
      </c>
      <c r="K179" s="251"/>
      <c r="L179" s="19"/>
      <c r="M179" s="251">
        <v>0</v>
      </c>
      <c r="N179" s="251"/>
      <c r="O179" s="19"/>
      <c r="P179" s="253"/>
      <c r="Q179" s="253"/>
      <c r="R179" s="253"/>
      <c r="S179" s="253"/>
      <c r="T179" s="131">
        <v>1861</v>
      </c>
      <c r="U179" s="240"/>
      <c r="V179" s="240"/>
      <c r="W179" s="240"/>
      <c r="X179" s="240"/>
      <c r="Y179" s="240"/>
      <c r="Z179" s="240"/>
      <c r="AA179" s="240">
        <v>360.7</v>
      </c>
      <c r="AB179" s="240"/>
      <c r="AC179" s="240"/>
      <c r="AD179" s="6">
        <v>0</v>
      </c>
      <c r="AE179" s="6"/>
      <c r="AF179" s="6"/>
      <c r="AG179" s="6"/>
      <c r="AH179" s="6">
        <v>2500</v>
      </c>
      <c r="AI179" s="234"/>
      <c r="AJ179" s="6">
        <v>2500</v>
      </c>
    </row>
    <row r="180" spans="1:36" ht="30.75" customHeight="1">
      <c r="A180" s="181"/>
      <c r="B180" s="37" t="s">
        <v>40</v>
      </c>
      <c r="C180" s="37"/>
      <c r="D180" s="37"/>
      <c r="E180" s="227"/>
      <c r="F180" s="227"/>
      <c r="G180" s="226"/>
      <c r="H180" s="226"/>
      <c r="I180" s="15"/>
      <c r="J180" s="226"/>
      <c r="K180" s="226"/>
      <c r="L180" s="15"/>
      <c r="M180" s="226"/>
      <c r="N180" s="226"/>
      <c r="O180" s="15"/>
      <c r="P180" s="227"/>
      <c r="Q180" s="227"/>
      <c r="R180" s="227"/>
      <c r="S180" s="227"/>
      <c r="T180" s="132">
        <v>467.74</v>
      </c>
      <c r="U180" s="240">
        <v>577.78</v>
      </c>
      <c r="V180" s="240"/>
      <c r="W180" s="240"/>
      <c r="X180" s="240"/>
      <c r="Y180" s="240"/>
      <c r="Z180" s="240"/>
      <c r="AA180" s="240">
        <v>577.78</v>
      </c>
      <c r="AB180" s="240"/>
      <c r="AC180" s="240"/>
      <c r="AD180" s="6"/>
      <c r="AE180" s="6"/>
      <c r="AF180" s="6"/>
      <c r="AG180" s="6"/>
      <c r="AH180" s="6"/>
      <c r="AI180" s="234"/>
      <c r="AJ180" s="6"/>
    </row>
    <row r="181" spans="1:36" ht="77.25" customHeight="1">
      <c r="A181" s="181">
        <v>34</v>
      </c>
      <c r="B181" s="33" t="s">
        <v>91</v>
      </c>
      <c r="C181" s="33" t="s">
        <v>129</v>
      </c>
      <c r="D181" s="33"/>
      <c r="E181" s="189"/>
      <c r="F181" s="226"/>
      <c r="G181" s="226"/>
      <c r="H181" s="226"/>
      <c r="I181" s="15"/>
      <c r="J181" s="226"/>
      <c r="K181" s="226"/>
      <c r="L181" s="15"/>
      <c r="M181" s="226"/>
      <c r="N181" s="226"/>
      <c r="O181" s="15"/>
      <c r="P181" s="227"/>
      <c r="Q181" s="227"/>
      <c r="R181" s="227"/>
      <c r="S181" s="249"/>
      <c r="T181" s="53">
        <f>T182+T183+T184</f>
        <v>500</v>
      </c>
      <c r="U181" s="252">
        <f>U182+U183+U184</f>
        <v>350</v>
      </c>
      <c r="V181" s="233"/>
      <c r="W181" s="233"/>
      <c r="X181" s="252">
        <f>X182+X183+X184</f>
        <v>0</v>
      </c>
      <c r="Y181" s="233"/>
      <c r="Z181" s="233"/>
      <c r="AA181" s="252">
        <f>AA182+AA183+AA184</f>
        <v>350</v>
      </c>
      <c r="AB181" s="233"/>
      <c r="AC181" s="233"/>
      <c r="AD181" s="6"/>
      <c r="AE181" s="6"/>
      <c r="AF181" s="6"/>
      <c r="AG181" s="6"/>
      <c r="AH181" s="6"/>
      <c r="AI181" s="234" t="s">
        <v>32</v>
      </c>
      <c r="AJ181" s="6"/>
    </row>
    <row r="182" spans="1:36" ht="15">
      <c r="A182" s="181"/>
      <c r="B182" s="9" t="s">
        <v>9</v>
      </c>
      <c r="C182" s="9"/>
      <c r="D182" s="9"/>
      <c r="E182" s="227"/>
      <c r="F182" s="227"/>
      <c r="G182" s="226"/>
      <c r="H182" s="226"/>
      <c r="I182" s="15"/>
      <c r="J182" s="226"/>
      <c r="K182" s="226"/>
      <c r="L182" s="15"/>
      <c r="M182" s="226"/>
      <c r="N182" s="226"/>
      <c r="O182" s="15"/>
      <c r="P182" s="227"/>
      <c r="Q182" s="227"/>
      <c r="R182" s="227"/>
      <c r="S182" s="227"/>
      <c r="T182" s="126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6"/>
      <c r="AE182" s="6"/>
      <c r="AF182" s="6"/>
      <c r="AG182" s="6"/>
      <c r="AH182" s="6"/>
      <c r="AI182" s="234"/>
      <c r="AJ182" s="6"/>
    </row>
    <row r="183" spans="1:36" ht="18.75" customHeight="1">
      <c r="A183" s="181"/>
      <c r="B183" s="9" t="s">
        <v>10</v>
      </c>
      <c r="C183" s="9"/>
      <c r="D183" s="9"/>
      <c r="E183" s="227"/>
      <c r="F183" s="227"/>
      <c r="G183" s="251">
        <v>15635.8</v>
      </c>
      <c r="H183" s="251"/>
      <c r="I183" s="19"/>
      <c r="J183" s="251">
        <v>15635.8</v>
      </c>
      <c r="K183" s="251"/>
      <c r="L183" s="19"/>
      <c r="M183" s="251">
        <v>15635.8</v>
      </c>
      <c r="N183" s="251"/>
      <c r="O183" s="18"/>
      <c r="P183" s="227"/>
      <c r="Q183" s="227"/>
      <c r="R183" s="227"/>
      <c r="S183" s="227"/>
      <c r="T183" s="15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6">
        <v>92.30000000000109</v>
      </c>
      <c r="AE183" s="6">
        <v>0</v>
      </c>
      <c r="AF183" s="6">
        <v>0</v>
      </c>
      <c r="AG183" s="6"/>
      <c r="AH183" s="6">
        <v>15728.1</v>
      </c>
      <c r="AI183" s="234"/>
      <c r="AJ183" s="6">
        <v>16214.2</v>
      </c>
    </row>
    <row r="184" spans="1:36" ht="29.25" customHeight="1">
      <c r="A184" s="181"/>
      <c r="B184" s="37" t="s">
        <v>40</v>
      </c>
      <c r="C184" s="37"/>
      <c r="D184" s="37"/>
      <c r="E184" s="227"/>
      <c r="F184" s="227"/>
      <c r="G184" s="250"/>
      <c r="H184" s="250"/>
      <c r="I184" s="19"/>
      <c r="J184" s="251"/>
      <c r="K184" s="251"/>
      <c r="L184" s="19"/>
      <c r="M184" s="251"/>
      <c r="N184" s="251"/>
      <c r="O184" s="18"/>
      <c r="P184" s="227"/>
      <c r="Q184" s="227"/>
      <c r="R184" s="227"/>
      <c r="S184" s="227"/>
      <c r="T184" s="131">
        <v>500</v>
      </c>
      <c r="U184" s="240">
        <v>350</v>
      </c>
      <c r="V184" s="240"/>
      <c r="W184" s="240"/>
      <c r="X184" s="240"/>
      <c r="Y184" s="240"/>
      <c r="Z184" s="240"/>
      <c r="AA184" s="240">
        <v>350</v>
      </c>
      <c r="AB184" s="240"/>
      <c r="AC184" s="240"/>
      <c r="AD184" s="6"/>
      <c r="AE184" s="6"/>
      <c r="AF184" s="6"/>
      <c r="AG184" s="6"/>
      <c r="AH184" s="6"/>
      <c r="AI184" s="234"/>
      <c r="AJ184" s="6"/>
    </row>
    <row r="185" spans="1:36" ht="15" customHeight="1" hidden="1">
      <c r="A185" s="8"/>
      <c r="B185" s="9"/>
      <c r="C185" s="9"/>
      <c r="D185" s="9"/>
      <c r="E185" s="15"/>
      <c r="F185" s="15"/>
      <c r="G185" s="25"/>
      <c r="H185" s="25"/>
      <c r="I185" s="15"/>
      <c r="J185" s="25"/>
      <c r="K185" s="25"/>
      <c r="L185" s="15"/>
      <c r="M185" s="25"/>
      <c r="N185" s="25"/>
      <c r="O185" s="15"/>
      <c r="P185" s="15"/>
      <c r="Q185" s="15"/>
      <c r="R185" s="15"/>
      <c r="S185" s="15"/>
      <c r="T185" s="15"/>
      <c r="U185" s="226">
        <v>216468.89999999997</v>
      </c>
      <c r="V185" s="226"/>
      <c r="W185" s="15"/>
      <c r="X185" s="226">
        <v>101796.6</v>
      </c>
      <c r="Y185" s="226"/>
      <c r="Z185" s="15"/>
      <c r="AA185" s="226">
        <v>97143.79999999999</v>
      </c>
      <c r="AB185" s="226"/>
      <c r="AC185" s="226"/>
      <c r="AD185" s="6"/>
      <c r="AE185" s="6"/>
      <c r="AF185" s="6"/>
      <c r="AG185" s="6"/>
      <c r="AH185" s="6"/>
      <c r="AI185" s="27"/>
      <c r="AJ185" s="6"/>
    </row>
    <row r="186" spans="1:36" ht="14.25">
      <c r="A186" s="247" t="s">
        <v>92</v>
      </c>
      <c r="B186" s="247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  <c r="AC186" s="248"/>
      <c r="AD186" s="247"/>
      <c r="AE186" s="247"/>
      <c r="AF186" s="247"/>
      <c r="AG186" s="247"/>
      <c r="AH186" s="247"/>
      <c r="AI186" s="247"/>
      <c r="AJ186" s="247"/>
    </row>
    <row r="187" spans="1:36" ht="14.25">
      <c r="A187" s="71"/>
      <c r="B187" s="62"/>
      <c r="C187" s="62"/>
      <c r="D187" s="62"/>
      <c r="E187" s="62"/>
      <c r="F187" s="63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72">
        <f>T188+T192</f>
        <v>23535.63</v>
      </c>
      <c r="U187" s="185"/>
      <c r="V187" s="171"/>
      <c r="W187" s="186"/>
      <c r="X187" s="185"/>
      <c r="Y187" s="171"/>
      <c r="Z187" s="186"/>
      <c r="AA187" s="187">
        <f>AA188+AA192</f>
        <v>46085.840000000004</v>
      </c>
      <c r="AB187" s="171"/>
      <c r="AC187" s="186"/>
      <c r="AD187" s="63"/>
      <c r="AE187" s="71"/>
      <c r="AF187" s="71"/>
      <c r="AG187" s="71"/>
      <c r="AH187" s="71"/>
      <c r="AI187" s="71"/>
      <c r="AJ187" s="71"/>
    </row>
    <row r="188" spans="1:36" ht="76.5" customHeight="1">
      <c r="A188" s="181">
        <v>35</v>
      </c>
      <c r="B188" s="145" t="s">
        <v>93</v>
      </c>
      <c r="C188" s="153" t="s">
        <v>130</v>
      </c>
      <c r="D188" s="153"/>
      <c r="E188" s="228"/>
      <c r="F188" s="195"/>
      <c r="G188" s="243"/>
      <c r="H188" s="243"/>
      <c r="I188" s="46"/>
      <c r="J188" s="243"/>
      <c r="K188" s="243"/>
      <c r="L188" s="46"/>
      <c r="M188" s="243"/>
      <c r="N188" s="243"/>
      <c r="O188" s="46"/>
      <c r="P188" s="188"/>
      <c r="Q188" s="188"/>
      <c r="R188" s="188"/>
      <c r="S188" s="242"/>
      <c r="T188" s="139">
        <f>T189+T190+T191</f>
        <v>20818.27</v>
      </c>
      <c r="U188" s="244">
        <f>U189+U190+U191</f>
        <v>7331.44</v>
      </c>
      <c r="V188" s="245"/>
      <c r="W188" s="245"/>
      <c r="X188" s="244">
        <f>X189+X190+X191</f>
        <v>10334.939999999999</v>
      </c>
      <c r="Y188" s="245"/>
      <c r="Z188" s="245"/>
      <c r="AA188" s="244">
        <f>AA189+AA190+AA191</f>
        <v>43450.44</v>
      </c>
      <c r="AB188" s="245"/>
      <c r="AC188" s="245"/>
      <c r="AD188" s="141"/>
      <c r="AE188" s="141"/>
      <c r="AF188" s="141"/>
      <c r="AG188" s="141"/>
      <c r="AH188" s="141"/>
      <c r="AI188" s="234" t="s">
        <v>33</v>
      </c>
      <c r="AJ188" s="141"/>
    </row>
    <row r="189" spans="1:36" ht="20.25" customHeight="1">
      <c r="A189" s="181"/>
      <c r="B189" s="9" t="s">
        <v>9</v>
      </c>
      <c r="C189" s="9"/>
      <c r="D189" s="9"/>
      <c r="E189" s="181"/>
      <c r="F189" s="181"/>
      <c r="G189" s="192">
        <v>20024.8</v>
      </c>
      <c r="H189" s="192"/>
      <c r="I189" s="10"/>
      <c r="J189" s="192">
        <v>20024.8</v>
      </c>
      <c r="K189" s="192"/>
      <c r="L189" s="10"/>
      <c r="M189" s="192">
        <v>20024.8</v>
      </c>
      <c r="N189" s="192"/>
      <c r="O189" s="10"/>
      <c r="P189" s="194"/>
      <c r="Q189" s="194"/>
      <c r="R189" s="194"/>
      <c r="S189" s="194"/>
      <c r="T189" s="42">
        <v>13014.67</v>
      </c>
      <c r="U189" s="180"/>
      <c r="V189" s="180"/>
      <c r="W189" s="180"/>
      <c r="X189" s="180"/>
      <c r="Y189" s="180"/>
      <c r="Z189" s="180"/>
      <c r="AA189" s="180">
        <v>32400</v>
      </c>
      <c r="AB189" s="180"/>
      <c r="AC189" s="180"/>
      <c r="AD189" s="6"/>
      <c r="AE189" s="6"/>
      <c r="AF189" s="6"/>
      <c r="AG189" s="6"/>
      <c r="AH189" s="6"/>
      <c r="AI189" s="234"/>
      <c r="AJ189" s="6"/>
    </row>
    <row r="190" spans="1:36" ht="21.75" customHeight="1">
      <c r="A190" s="181"/>
      <c r="B190" s="9" t="s">
        <v>10</v>
      </c>
      <c r="C190" s="9"/>
      <c r="D190" s="9"/>
      <c r="E190" s="181"/>
      <c r="F190" s="181"/>
      <c r="G190" s="192">
        <v>47005.7</v>
      </c>
      <c r="H190" s="192"/>
      <c r="I190" s="10"/>
      <c r="J190" s="192">
        <v>47005.7</v>
      </c>
      <c r="K190" s="192"/>
      <c r="L190" s="10"/>
      <c r="M190" s="192">
        <v>47005.7</v>
      </c>
      <c r="N190" s="192"/>
      <c r="O190" s="10"/>
      <c r="P190" s="194"/>
      <c r="Q190" s="194"/>
      <c r="R190" s="194"/>
      <c r="S190" s="194"/>
      <c r="T190" s="35">
        <v>5784.87</v>
      </c>
      <c r="U190" s="180"/>
      <c r="V190" s="180"/>
      <c r="W190" s="180"/>
      <c r="X190" s="180"/>
      <c r="Y190" s="180"/>
      <c r="Z190" s="180"/>
      <c r="AA190" s="180">
        <v>732.8</v>
      </c>
      <c r="AB190" s="180"/>
      <c r="AC190" s="180"/>
      <c r="AD190" s="6">
        <v>-46705.7</v>
      </c>
      <c r="AE190" s="6">
        <v>-46705.7</v>
      </c>
      <c r="AF190" s="6">
        <v>-46705.7</v>
      </c>
      <c r="AG190" s="6"/>
      <c r="AH190" s="6">
        <v>300</v>
      </c>
      <c r="AI190" s="234"/>
      <c r="AJ190" s="6">
        <v>300</v>
      </c>
    </row>
    <row r="191" spans="1:36" ht="32.25" customHeight="1">
      <c r="A191" s="181"/>
      <c r="B191" s="37" t="s">
        <v>40</v>
      </c>
      <c r="C191" s="37"/>
      <c r="D191" s="37"/>
      <c r="E191" s="181"/>
      <c r="F191" s="181"/>
      <c r="G191" s="172"/>
      <c r="H191" s="172"/>
      <c r="I191" s="10"/>
      <c r="J191" s="192"/>
      <c r="K191" s="192"/>
      <c r="L191" s="10"/>
      <c r="M191" s="192"/>
      <c r="N191" s="192"/>
      <c r="O191" s="10"/>
      <c r="P191" s="194"/>
      <c r="Q191" s="194"/>
      <c r="R191" s="194"/>
      <c r="S191" s="194"/>
      <c r="T191" s="35">
        <v>2018.73</v>
      </c>
      <c r="U191" s="180">
        <f>2792.54+4538.9</f>
        <v>7331.44</v>
      </c>
      <c r="V191" s="180"/>
      <c r="W191" s="180"/>
      <c r="X191" s="180">
        <f>3296.04+7038.9</f>
        <v>10334.939999999999</v>
      </c>
      <c r="Y191" s="180"/>
      <c r="Z191" s="180"/>
      <c r="AA191" s="180">
        <f>4011.54-732.8+7038.9</f>
        <v>10317.64</v>
      </c>
      <c r="AB191" s="180"/>
      <c r="AC191" s="180"/>
      <c r="AD191" s="6"/>
      <c r="AE191" s="6"/>
      <c r="AF191" s="6"/>
      <c r="AG191" s="6"/>
      <c r="AH191" s="6"/>
      <c r="AI191" s="234"/>
      <c r="AJ191" s="6"/>
    </row>
    <row r="192" spans="1:36" ht="90.75" customHeight="1">
      <c r="A192" s="181">
        <v>36</v>
      </c>
      <c r="B192" s="33" t="s">
        <v>94</v>
      </c>
      <c r="C192" s="33" t="s">
        <v>131</v>
      </c>
      <c r="D192" s="33"/>
      <c r="E192" s="189"/>
      <c r="F192" s="181"/>
      <c r="G192" s="172"/>
      <c r="H192" s="172"/>
      <c r="I192" s="10"/>
      <c r="J192" s="192"/>
      <c r="K192" s="192"/>
      <c r="L192" s="10"/>
      <c r="M192" s="192"/>
      <c r="N192" s="192"/>
      <c r="O192" s="10"/>
      <c r="P192" s="194"/>
      <c r="Q192" s="194"/>
      <c r="R192" s="194"/>
      <c r="S192" s="194"/>
      <c r="T192" s="53">
        <f>T193+T194+T195</f>
        <v>2717.36</v>
      </c>
      <c r="U192" s="222">
        <f>U193+U194+U195</f>
        <v>870.4</v>
      </c>
      <c r="V192" s="233"/>
      <c r="W192" s="233"/>
      <c r="X192" s="222">
        <f>X193+X194+X195</f>
        <v>0</v>
      </c>
      <c r="Y192" s="233"/>
      <c r="Z192" s="233"/>
      <c r="AA192" s="222">
        <f>AA193+AA194+AA195</f>
        <v>2635.4</v>
      </c>
      <c r="AB192" s="233"/>
      <c r="AC192" s="233"/>
      <c r="AD192" s="21"/>
      <c r="AE192" s="21"/>
      <c r="AF192" s="21"/>
      <c r="AG192" s="21"/>
      <c r="AH192" s="21"/>
      <c r="AI192" s="241"/>
      <c r="AJ192" s="21"/>
    </row>
    <row r="193" spans="1:36" ht="21" customHeight="1">
      <c r="A193" s="181"/>
      <c r="B193" s="9" t="s">
        <v>9</v>
      </c>
      <c r="C193" s="9"/>
      <c r="D193" s="9"/>
      <c r="E193" s="181"/>
      <c r="F193" s="181"/>
      <c r="G193" s="192">
        <v>252852.2</v>
      </c>
      <c r="H193" s="192"/>
      <c r="I193" s="10"/>
      <c r="J193" s="192">
        <v>233804.4</v>
      </c>
      <c r="K193" s="192"/>
      <c r="L193" s="10"/>
      <c r="M193" s="192">
        <v>249131.3</v>
      </c>
      <c r="N193" s="192"/>
      <c r="O193" s="10"/>
      <c r="P193" s="194"/>
      <c r="Q193" s="194"/>
      <c r="R193" s="194"/>
      <c r="S193" s="194"/>
      <c r="T193" s="14"/>
      <c r="U193" s="191">
        <v>0</v>
      </c>
      <c r="V193" s="191"/>
      <c r="W193" s="191"/>
      <c r="X193" s="191">
        <v>0</v>
      </c>
      <c r="Y193" s="191"/>
      <c r="Z193" s="191"/>
      <c r="AA193" s="191">
        <v>0</v>
      </c>
      <c r="AB193" s="191"/>
      <c r="AC193" s="191"/>
      <c r="AD193" s="6"/>
      <c r="AE193" s="6"/>
      <c r="AF193" s="6"/>
      <c r="AG193" s="6"/>
      <c r="AH193" s="6"/>
      <c r="AI193" s="241"/>
      <c r="AJ193" s="6"/>
    </row>
    <row r="194" spans="1:36" ht="18.75" customHeight="1">
      <c r="A194" s="181"/>
      <c r="B194" s="9" t="s">
        <v>10</v>
      </c>
      <c r="C194" s="9"/>
      <c r="D194" s="9"/>
      <c r="E194" s="181"/>
      <c r="F194" s="181"/>
      <c r="G194" s="192">
        <v>418219.4</v>
      </c>
      <c r="H194" s="192"/>
      <c r="I194" s="10"/>
      <c r="J194" s="192">
        <v>416719.4</v>
      </c>
      <c r="K194" s="192"/>
      <c r="L194" s="10"/>
      <c r="M194" s="192">
        <v>416719.4</v>
      </c>
      <c r="N194" s="192"/>
      <c r="O194" s="10"/>
      <c r="P194" s="194"/>
      <c r="Q194" s="194"/>
      <c r="R194" s="194"/>
      <c r="S194" s="194"/>
      <c r="T194" s="14"/>
      <c r="U194" s="191">
        <v>0</v>
      </c>
      <c r="V194" s="191"/>
      <c r="W194" s="191"/>
      <c r="X194" s="191">
        <v>0</v>
      </c>
      <c r="Y194" s="191"/>
      <c r="Z194" s="191"/>
      <c r="AA194" s="191">
        <v>0</v>
      </c>
      <c r="AB194" s="191"/>
      <c r="AC194" s="191"/>
      <c r="AD194" s="6"/>
      <c r="AE194" s="6"/>
      <c r="AF194" s="6"/>
      <c r="AG194" s="6"/>
      <c r="AH194" s="6"/>
      <c r="AI194" s="241"/>
      <c r="AJ194" s="6"/>
    </row>
    <row r="195" spans="1:36" ht="32.25" customHeight="1">
      <c r="A195" s="181"/>
      <c r="B195" s="37" t="s">
        <v>40</v>
      </c>
      <c r="C195" s="37"/>
      <c r="D195" s="37"/>
      <c r="E195" s="181"/>
      <c r="F195" s="181"/>
      <c r="G195" s="172"/>
      <c r="H195" s="172"/>
      <c r="I195" s="10"/>
      <c r="J195" s="192"/>
      <c r="K195" s="192"/>
      <c r="L195" s="10"/>
      <c r="M195" s="192"/>
      <c r="N195" s="192"/>
      <c r="O195" s="10"/>
      <c r="P195" s="194"/>
      <c r="Q195" s="194"/>
      <c r="R195" s="194"/>
      <c r="S195" s="194"/>
      <c r="T195" s="35">
        <v>2717.36</v>
      </c>
      <c r="U195" s="180">
        <v>870.4</v>
      </c>
      <c r="V195" s="180"/>
      <c r="W195" s="180"/>
      <c r="X195" s="180">
        <v>0</v>
      </c>
      <c r="Y195" s="180"/>
      <c r="Z195" s="180"/>
      <c r="AA195" s="180">
        <v>2635.4</v>
      </c>
      <c r="AB195" s="180"/>
      <c r="AC195" s="180"/>
      <c r="AD195" s="6"/>
      <c r="AE195" s="6"/>
      <c r="AF195" s="6"/>
      <c r="AG195" s="6"/>
      <c r="AH195" s="6"/>
      <c r="AI195" s="241"/>
      <c r="AJ195" s="6"/>
    </row>
    <row r="196" spans="1:29" ht="18">
      <c r="A196" s="3"/>
      <c r="B196" s="161" t="s">
        <v>142</v>
      </c>
      <c r="C196" s="3"/>
      <c r="D196" s="3"/>
      <c r="E196" s="158"/>
      <c r="F196" s="159"/>
      <c r="T196" s="162">
        <f>T9+T41+T137+T164</f>
        <v>523740.14000000013</v>
      </c>
      <c r="U196" s="158"/>
      <c r="V196" s="160"/>
      <c r="W196" s="159"/>
      <c r="X196" s="158"/>
      <c r="Y196" s="160"/>
      <c r="Z196" s="159"/>
      <c r="AA196" s="163">
        <f>AA9+AA41+AA137+AA164</f>
        <v>456833.94999999995</v>
      </c>
      <c r="AB196" s="164"/>
      <c r="AC196" s="165"/>
    </row>
  </sheetData>
  <sheetProtection/>
  <mergeCells count="1366">
    <mergeCell ref="C5:F5"/>
    <mergeCell ref="E6:F6"/>
    <mergeCell ref="U187:W187"/>
    <mergeCell ref="U6:W6"/>
    <mergeCell ref="X6:Z6"/>
    <mergeCell ref="AA6:AC6"/>
    <mergeCell ref="U5:AC5"/>
    <mergeCell ref="AA176:AC176"/>
    <mergeCell ref="X176:Z176"/>
    <mergeCell ref="U176:W176"/>
    <mergeCell ref="A165:AC165"/>
    <mergeCell ref="E166:F166"/>
    <mergeCell ref="U166:W166"/>
    <mergeCell ref="AA166:AC166"/>
    <mergeCell ref="X166:Z166"/>
    <mergeCell ref="AA168:AC168"/>
    <mergeCell ref="M168:N168"/>
    <mergeCell ref="U167:W167"/>
    <mergeCell ref="X167:Z167"/>
    <mergeCell ref="AA167:AC167"/>
    <mergeCell ref="E154:F154"/>
    <mergeCell ref="E164:F164"/>
    <mergeCell ref="U164:W164"/>
    <mergeCell ref="X164:Z164"/>
    <mergeCell ref="AA164:AC164"/>
    <mergeCell ref="U156:W156"/>
    <mergeCell ref="X156:Z156"/>
    <mergeCell ref="AA156:AC156"/>
    <mergeCell ref="E157:F157"/>
    <mergeCell ref="U154:W154"/>
    <mergeCell ref="AA154:AC154"/>
    <mergeCell ref="X154:Z154"/>
    <mergeCell ref="X151:Z151"/>
    <mergeCell ref="AA151:AC151"/>
    <mergeCell ref="U152:W152"/>
    <mergeCell ref="AA152:AC152"/>
    <mergeCell ref="J152:K152"/>
    <mergeCell ref="M152:N152"/>
    <mergeCell ref="P152:S152"/>
    <mergeCell ref="X143:Z143"/>
    <mergeCell ref="AA143:AC143"/>
    <mergeCell ref="X152:Z152"/>
    <mergeCell ref="U150:W150"/>
    <mergeCell ref="X150:Z150"/>
    <mergeCell ref="AA150:AC150"/>
    <mergeCell ref="U151:W151"/>
    <mergeCell ref="X148:Y148"/>
    <mergeCell ref="G151:H151"/>
    <mergeCell ref="J151:K151"/>
    <mergeCell ref="M151:N151"/>
    <mergeCell ref="P151:S151"/>
    <mergeCell ref="P149:S149"/>
    <mergeCell ref="U149:W149"/>
    <mergeCell ref="X149:Z149"/>
    <mergeCell ref="AA149:AC149"/>
    <mergeCell ref="E150:F150"/>
    <mergeCell ref="G150:H150"/>
    <mergeCell ref="J150:K150"/>
    <mergeCell ref="M150:N150"/>
    <mergeCell ref="P150:S150"/>
    <mergeCell ref="X55:Z55"/>
    <mergeCell ref="A149:A152"/>
    <mergeCell ref="E149:F149"/>
    <mergeCell ref="G149:H149"/>
    <mergeCell ref="J149:K149"/>
    <mergeCell ref="M149:N149"/>
    <mergeCell ref="E152:F152"/>
    <mergeCell ref="G152:H152"/>
    <mergeCell ref="E151:F151"/>
    <mergeCell ref="U147:W147"/>
    <mergeCell ref="AA48:AC48"/>
    <mergeCell ref="AA137:AC137"/>
    <mergeCell ref="X137:Z137"/>
    <mergeCell ref="U137:W137"/>
    <mergeCell ref="X49:Z49"/>
    <mergeCell ref="AA49:AC49"/>
    <mergeCell ref="U50:W50"/>
    <mergeCell ref="AA54:AC54"/>
    <mergeCell ref="X54:Z54"/>
    <mergeCell ref="X56:Z56"/>
    <mergeCell ref="P49:S49"/>
    <mergeCell ref="U49:W49"/>
    <mergeCell ref="L50:N50"/>
    <mergeCell ref="P50:S50"/>
    <mergeCell ref="AA50:AC50"/>
    <mergeCell ref="AA42:AC42"/>
    <mergeCell ref="U42:W42"/>
    <mergeCell ref="X42:Z42"/>
    <mergeCell ref="X50:Z50"/>
    <mergeCell ref="U48:W48"/>
    <mergeCell ref="P47:S47"/>
    <mergeCell ref="U47:W47"/>
    <mergeCell ref="X47:Z47"/>
    <mergeCell ref="AA47:AC47"/>
    <mergeCell ref="E48:F48"/>
    <mergeCell ref="G48:H48"/>
    <mergeCell ref="I48:K48"/>
    <mergeCell ref="L48:N48"/>
    <mergeCell ref="P48:S48"/>
    <mergeCell ref="X48:Z48"/>
    <mergeCell ref="E47:F47"/>
    <mergeCell ref="G47:H47"/>
    <mergeCell ref="I47:K47"/>
    <mergeCell ref="L47:N47"/>
    <mergeCell ref="E50:F50"/>
    <mergeCell ref="G50:H50"/>
    <mergeCell ref="E49:F49"/>
    <mergeCell ref="G49:H49"/>
    <mergeCell ref="I49:K49"/>
    <mergeCell ref="L49:N49"/>
    <mergeCell ref="E84:F84"/>
    <mergeCell ref="U84:W84"/>
    <mergeCell ref="X84:Z84"/>
    <mergeCell ref="AA84:AC84"/>
    <mergeCell ref="X53:Z53"/>
    <mergeCell ref="AA53:AC53"/>
    <mergeCell ref="AA56:AC56"/>
    <mergeCell ref="AA55:AC55"/>
    <mergeCell ref="P56:S56"/>
    <mergeCell ref="I53:K53"/>
    <mergeCell ref="AA185:AC185"/>
    <mergeCell ref="A186:AJ186"/>
    <mergeCell ref="AA46:AC46"/>
    <mergeCell ref="I46:K46"/>
    <mergeCell ref="L46:N46"/>
    <mergeCell ref="P46:S46"/>
    <mergeCell ref="U46:W46"/>
    <mergeCell ref="U70:W70"/>
    <mergeCell ref="AA70:AC70"/>
    <mergeCell ref="AA52:AC52"/>
    <mergeCell ref="E191:F191"/>
    <mergeCell ref="M189:N189"/>
    <mergeCell ref="X188:Z188"/>
    <mergeCell ref="AA189:AC189"/>
    <mergeCell ref="AA188:AC188"/>
    <mergeCell ref="G189:H189"/>
    <mergeCell ref="AG5:AG6"/>
    <mergeCell ref="AH5:AH6"/>
    <mergeCell ref="AI5:AI6"/>
    <mergeCell ref="AJ5:AJ6"/>
    <mergeCell ref="A8:AJ8"/>
    <mergeCell ref="A14:AC14"/>
    <mergeCell ref="A5:A6"/>
    <mergeCell ref="B5:B6"/>
    <mergeCell ref="G10:I10"/>
    <mergeCell ref="P7:S7"/>
    <mergeCell ref="G5:S6"/>
    <mergeCell ref="AD5:AF6"/>
    <mergeCell ref="T5:T6"/>
    <mergeCell ref="X7:Z7"/>
    <mergeCell ref="AA7:AC7"/>
    <mergeCell ref="G7:I7"/>
    <mergeCell ref="J7:L7"/>
    <mergeCell ref="AI10:AI13"/>
    <mergeCell ref="U7:W7"/>
    <mergeCell ref="M12:O12"/>
    <mergeCell ref="P12:S12"/>
    <mergeCell ref="M13:O13"/>
    <mergeCell ref="U10:W10"/>
    <mergeCell ref="AA11:AC11"/>
    <mergeCell ref="X10:Z10"/>
    <mergeCell ref="P11:S11"/>
    <mergeCell ref="U11:W11"/>
    <mergeCell ref="M7:O7"/>
    <mergeCell ref="E10:F10"/>
    <mergeCell ref="J10:L10"/>
    <mergeCell ref="E7:F7"/>
    <mergeCell ref="U13:W13"/>
    <mergeCell ref="U12:W12"/>
    <mergeCell ref="M10:O10"/>
    <mergeCell ref="G12:I12"/>
    <mergeCell ref="J12:L12"/>
    <mergeCell ref="A40:AC40"/>
    <mergeCell ref="A51:AC51"/>
    <mergeCell ref="A69:AC69"/>
    <mergeCell ref="P10:S10"/>
    <mergeCell ref="U52:W52"/>
    <mergeCell ref="X52:Z52"/>
    <mergeCell ref="I50:K50"/>
    <mergeCell ref="A47:A50"/>
    <mergeCell ref="P16:S16"/>
    <mergeCell ref="AA12:AC12"/>
    <mergeCell ref="AA17:AC17"/>
    <mergeCell ref="AA13:AC13"/>
    <mergeCell ref="X12:Z12"/>
    <mergeCell ref="U16:W16"/>
    <mergeCell ref="X13:Z13"/>
    <mergeCell ref="AA10:AC10"/>
    <mergeCell ref="X16:Z16"/>
    <mergeCell ref="AA16:AC16"/>
    <mergeCell ref="X19:Z19"/>
    <mergeCell ref="AA19:AC19"/>
    <mergeCell ref="AA18:AC18"/>
    <mergeCell ref="X11:Z11"/>
    <mergeCell ref="A188:A191"/>
    <mergeCell ref="G191:H191"/>
    <mergeCell ref="J191:K191"/>
    <mergeCell ref="X185:Y185"/>
    <mergeCell ref="A10:A13"/>
    <mergeCell ref="E11:F11"/>
    <mergeCell ref="G11:I11"/>
    <mergeCell ref="J11:L11"/>
    <mergeCell ref="M11:O11"/>
    <mergeCell ref="E13:F13"/>
    <mergeCell ref="E12:F12"/>
    <mergeCell ref="G13:I13"/>
    <mergeCell ref="J13:L13"/>
    <mergeCell ref="P13:S13"/>
    <mergeCell ref="M16:O16"/>
    <mergeCell ref="A16:A19"/>
    <mergeCell ref="G16:I16"/>
    <mergeCell ref="J16:L16"/>
    <mergeCell ref="E19:F19"/>
    <mergeCell ref="E16:F16"/>
    <mergeCell ref="J18:L18"/>
    <mergeCell ref="G19:I19"/>
    <mergeCell ref="U19:W19"/>
    <mergeCell ref="X17:Z17"/>
    <mergeCell ref="M18:O18"/>
    <mergeCell ref="P18:S18"/>
    <mergeCell ref="U18:W18"/>
    <mergeCell ref="X18:Z18"/>
    <mergeCell ref="M19:O19"/>
    <mergeCell ref="J19:L19"/>
    <mergeCell ref="P19:S19"/>
    <mergeCell ref="AI16:AI19"/>
    <mergeCell ref="E17:F17"/>
    <mergeCell ref="G17:I17"/>
    <mergeCell ref="J17:L17"/>
    <mergeCell ref="M17:O17"/>
    <mergeCell ref="P17:S17"/>
    <mergeCell ref="U17:W17"/>
    <mergeCell ref="E18:F18"/>
    <mergeCell ref="G18:I18"/>
    <mergeCell ref="I22:K22"/>
    <mergeCell ref="L22:N22"/>
    <mergeCell ref="E21:F21"/>
    <mergeCell ref="G21:H21"/>
    <mergeCell ref="I21:K21"/>
    <mergeCell ref="L21:N21"/>
    <mergeCell ref="AI21:AI24"/>
    <mergeCell ref="P22:S22"/>
    <mergeCell ref="U22:W22"/>
    <mergeCell ref="X22:Z22"/>
    <mergeCell ref="AA22:AC22"/>
    <mergeCell ref="P23:S23"/>
    <mergeCell ref="U21:W21"/>
    <mergeCell ref="P21:S21"/>
    <mergeCell ref="L27:N27"/>
    <mergeCell ref="P27:S27"/>
    <mergeCell ref="E23:F23"/>
    <mergeCell ref="G23:H23"/>
    <mergeCell ref="I23:K23"/>
    <mergeCell ref="L23:N23"/>
    <mergeCell ref="E22:F22"/>
    <mergeCell ref="G22:H22"/>
    <mergeCell ref="X27:Z27"/>
    <mergeCell ref="AA27:AC27"/>
    <mergeCell ref="U20:V20"/>
    <mergeCell ref="X20:Y20"/>
    <mergeCell ref="AA20:AC20"/>
    <mergeCell ref="X21:Z21"/>
    <mergeCell ref="X23:Z23"/>
    <mergeCell ref="AA21:AC21"/>
    <mergeCell ref="U23:W23"/>
    <mergeCell ref="U24:W24"/>
    <mergeCell ref="A21:A24"/>
    <mergeCell ref="A25:AC25"/>
    <mergeCell ref="A27:A30"/>
    <mergeCell ref="E27:F27"/>
    <mergeCell ref="G27:H27"/>
    <mergeCell ref="I27:K27"/>
    <mergeCell ref="E30:F30"/>
    <mergeCell ref="G30:H30"/>
    <mergeCell ref="I30:K30"/>
    <mergeCell ref="E29:F29"/>
    <mergeCell ref="AA23:AC23"/>
    <mergeCell ref="E24:F24"/>
    <mergeCell ref="G24:H24"/>
    <mergeCell ref="I24:K24"/>
    <mergeCell ref="L24:N24"/>
    <mergeCell ref="P24:S24"/>
    <mergeCell ref="X24:Z24"/>
    <mergeCell ref="AA24:AC24"/>
    <mergeCell ref="P31:S31"/>
    <mergeCell ref="L33:N33"/>
    <mergeCell ref="P33:S33"/>
    <mergeCell ref="L32:N32"/>
    <mergeCell ref="P32:S32"/>
    <mergeCell ref="G29:H29"/>
    <mergeCell ref="I29:K29"/>
    <mergeCell ref="P29:S29"/>
    <mergeCell ref="U29:W29"/>
    <mergeCell ref="X29:Z29"/>
    <mergeCell ref="AA29:AC29"/>
    <mergeCell ref="L30:N30"/>
    <mergeCell ref="P30:S30"/>
    <mergeCell ref="AA30:AC30"/>
    <mergeCell ref="L29:N29"/>
    <mergeCell ref="X30:Z30"/>
    <mergeCell ref="AI27:AI30"/>
    <mergeCell ref="E28:F28"/>
    <mergeCell ref="G28:H28"/>
    <mergeCell ref="I28:K28"/>
    <mergeCell ref="L28:N28"/>
    <mergeCell ref="P28:S28"/>
    <mergeCell ref="U28:W28"/>
    <mergeCell ref="X28:Z28"/>
    <mergeCell ref="U30:W30"/>
    <mergeCell ref="AA28:AC28"/>
    <mergeCell ref="AA31:AC31"/>
    <mergeCell ref="AI31:AI34"/>
    <mergeCell ref="AA34:AC34"/>
    <mergeCell ref="U31:W31"/>
    <mergeCell ref="U33:W33"/>
    <mergeCell ref="X31:Z31"/>
    <mergeCell ref="AA32:AC32"/>
    <mergeCell ref="AA33:AC33"/>
    <mergeCell ref="U34:W34"/>
    <mergeCell ref="U32:W32"/>
    <mergeCell ref="X46:Z46"/>
    <mergeCell ref="G31:H31"/>
    <mergeCell ref="I31:K31"/>
    <mergeCell ref="L31:N31"/>
    <mergeCell ref="E34:F34"/>
    <mergeCell ref="G34:H34"/>
    <mergeCell ref="I34:K34"/>
    <mergeCell ref="E33:F33"/>
    <mergeCell ref="G33:H33"/>
    <mergeCell ref="I33:K33"/>
    <mergeCell ref="I32:K32"/>
    <mergeCell ref="X33:Z33"/>
    <mergeCell ref="I45:K45"/>
    <mergeCell ref="L45:N45"/>
    <mergeCell ref="P45:S45"/>
    <mergeCell ref="U45:W45"/>
    <mergeCell ref="X45:Z45"/>
    <mergeCell ref="L34:N34"/>
    <mergeCell ref="P34:S34"/>
    <mergeCell ref="AA45:AC45"/>
    <mergeCell ref="AI43:AI46"/>
    <mergeCell ref="E44:F44"/>
    <mergeCell ref="G44:H44"/>
    <mergeCell ref="I44:K44"/>
    <mergeCell ref="L44:N44"/>
    <mergeCell ref="P44:S44"/>
    <mergeCell ref="U44:W44"/>
    <mergeCell ref="X44:Z44"/>
    <mergeCell ref="AA44:AC44"/>
    <mergeCell ref="I43:K43"/>
    <mergeCell ref="L43:N43"/>
    <mergeCell ref="P43:S43"/>
    <mergeCell ref="X43:Z43"/>
    <mergeCell ref="U43:W43"/>
    <mergeCell ref="AA43:AC43"/>
    <mergeCell ref="A43:A46"/>
    <mergeCell ref="E43:F43"/>
    <mergeCell ref="G43:H43"/>
    <mergeCell ref="E46:F46"/>
    <mergeCell ref="G46:H46"/>
    <mergeCell ref="E45:F45"/>
    <mergeCell ref="G45:H45"/>
    <mergeCell ref="A53:A56"/>
    <mergeCell ref="E53:F53"/>
    <mergeCell ref="G53:H53"/>
    <mergeCell ref="E56:F56"/>
    <mergeCell ref="G56:H56"/>
    <mergeCell ref="E55:F55"/>
    <mergeCell ref="G55:H55"/>
    <mergeCell ref="L53:N53"/>
    <mergeCell ref="P53:S53"/>
    <mergeCell ref="I55:K55"/>
    <mergeCell ref="L55:N55"/>
    <mergeCell ref="P55:S55"/>
    <mergeCell ref="I56:K56"/>
    <mergeCell ref="AI53:AI56"/>
    <mergeCell ref="E54:F54"/>
    <mergeCell ref="G54:H54"/>
    <mergeCell ref="I54:K54"/>
    <mergeCell ref="L54:N54"/>
    <mergeCell ref="P54:S54"/>
    <mergeCell ref="U54:W54"/>
    <mergeCell ref="L56:N56"/>
    <mergeCell ref="U56:W56"/>
    <mergeCell ref="U53:W53"/>
    <mergeCell ref="X60:Z60"/>
    <mergeCell ref="AA60:AC60"/>
    <mergeCell ref="I60:K60"/>
    <mergeCell ref="L60:N60"/>
    <mergeCell ref="P60:S60"/>
    <mergeCell ref="U60:W60"/>
    <mergeCell ref="I59:K59"/>
    <mergeCell ref="L59:N59"/>
    <mergeCell ref="P59:S59"/>
    <mergeCell ref="U59:W59"/>
    <mergeCell ref="X59:Z59"/>
    <mergeCell ref="AA59:AC59"/>
    <mergeCell ref="AI57:AI60"/>
    <mergeCell ref="E58:F58"/>
    <mergeCell ref="G58:H58"/>
    <mergeCell ref="I58:K58"/>
    <mergeCell ref="L58:N58"/>
    <mergeCell ref="P58:S58"/>
    <mergeCell ref="U58:W58"/>
    <mergeCell ref="X58:Z58"/>
    <mergeCell ref="AA58:AC58"/>
    <mergeCell ref="I57:K57"/>
    <mergeCell ref="L57:N57"/>
    <mergeCell ref="P57:S57"/>
    <mergeCell ref="X57:Z57"/>
    <mergeCell ref="U57:W57"/>
    <mergeCell ref="AA57:AC57"/>
    <mergeCell ref="A57:A60"/>
    <mergeCell ref="E57:F57"/>
    <mergeCell ref="G57:H57"/>
    <mergeCell ref="E60:F60"/>
    <mergeCell ref="G60:H60"/>
    <mergeCell ref="E59:F59"/>
    <mergeCell ref="G59:H59"/>
    <mergeCell ref="X62:Z62"/>
    <mergeCell ref="AA62:AC62"/>
    <mergeCell ref="E63:F63"/>
    <mergeCell ref="G63:H63"/>
    <mergeCell ref="I63:K63"/>
    <mergeCell ref="L63:N63"/>
    <mergeCell ref="P63:S63"/>
    <mergeCell ref="U63:W63"/>
    <mergeCell ref="X61:Z61"/>
    <mergeCell ref="AA61:AC61"/>
    <mergeCell ref="AI61:AI64"/>
    <mergeCell ref="E62:F62"/>
    <mergeCell ref="G62:H62"/>
    <mergeCell ref="I62:K62"/>
    <mergeCell ref="L62:N62"/>
    <mergeCell ref="P62:S62"/>
    <mergeCell ref="U62:W62"/>
    <mergeCell ref="I61:K61"/>
    <mergeCell ref="L61:N61"/>
    <mergeCell ref="P61:S61"/>
    <mergeCell ref="A61:A64"/>
    <mergeCell ref="E61:F61"/>
    <mergeCell ref="G61:H61"/>
    <mergeCell ref="E64:F64"/>
    <mergeCell ref="G64:H64"/>
    <mergeCell ref="L64:N64"/>
    <mergeCell ref="P64:S64"/>
    <mergeCell ref="E65:F65"/>
    <mergeCell ref="G65:H65"/>
    <mergeCell ref="I65:K65"/>
    <mergeCell ref="L65:N65"/>
    <mergeCell ref="P65:S65"/>
    <mergeCell ref="I64:K64"/>
    <mergeCell ref="AA63:AC63"/>
    <mergeCell ref="AA64:AC64"/>
    <mergeCell ref="AA65:AC65"/>
    <mergeCell ref="X67:Z67"/>
    <mergeCell ref="AA67:AC67"/>
    <mergeCell ref="X65:Z65"/>
    <mergeCell ref="X64:Z64"/>
    <mergeCell ref="X63:Z63"/>
    <mergeCell ref="P67:S67"/>
    <mergeCell ref="E68:F68"/>
    <mergeCell ref="G68:H68"/>
    <mergeCell ref="I68:K68"/>
    <mergeCell ref="AA68:AC68"/>
    <mergeCell ref="I67:K67"/>
    <mergeCell ref="L67:N67"/>
    <mergeCell ref="L68:N68"/>
    <mergeCell ref="X68:Z68"/>
    <mergeCell ref="A66:A68"/>
    <mergeCell ref="E66:F66"/>
    <mergeCell ref="G66:H66"/>
    <mergeCell ref="E67:F67"/>
    <mergeCell ref="G67:H67"/>
    <mergeCell ref="X75:Z75"/>
    <mergeCell ref="A71:A77"/>
    <mergeCell ref="E71:F74"/>
    <mergeCell ref="G71:H74"/>
    <mergeCell ref="B71:B74"/>
    <mergeCell ref="AA75:AC75"/>
    <mergeCell ref="AI65:AI68"/>
    <mergeCell ref="I66:K66"/>
    <mergeCell ref="L66:N66"/>
    <mergeCell ref="P66:S66"/>
    <mergeCell ref="U66:W66"/>
    <mergeCell ref="X66:Z66"/>
    <mergeCell ref="AA66:AC66"/>
    <mergeCell ref="P68:S68"/>
    <mergeCell ref="AH71:AH74"/>
    <mergeCell ref="AI71:AI77"/>
    <mergeCell ref="AJ71:AJ74"/>
    <mergeCell ref="E75:F75"/>
    <mergeCell ref="G75:H75"/>
    <mergeCell ref="J75:K75"/>
    <mergeCell ref="M75:N75"/>
    <mergeCell ref="P75:S75"/>
    <mergeCell ref="U75:W75"/>
    <mergeCell ref="X71:Z74"/>
    <mergeCell ref="AA71:AC74"/>
    <mergeCell ref="AD71:AD74"/>
    <mergeCell ref="AE71:AE74"/>
    <mergeCell ref="AF71:AF74"/>
    <mergeCell ref="AG71:AG74"/>
    <mergeCell ref="G76:H76"/>
    <mergeCell ref="J71:K74"/>
    <mergeCell ref="M71:N74"/>
    <mergeCell ref="P71:S74"/>
    <mergeCell ref="J76:K76"/>
    <mergeCell ref="M76:N76"/>
    <mergeCell ref="P76:S76"/>
    <mergeCell ref="AI79:AI82"/>
    <mergeCell ref="E80:F80"/>
    <mergeCell ref="G80:H80"/>
    <mergeCell ref="J80:K80"/>
    <mergeCell ref="M80:N80"/>
    <mergeCell ref="X81:Z81"/>
    <mergeCell ref="AA81:AC81"/>
    <mergeCell ref="J79:K79"/>
    <mergeCell ref="M79:N79"/>
    <mergeCell ref="P79:S79"/>
    <mergeCell ref="U79:W79"/>
    <mergeCell ref="X79:Z79"/>
    <mergeCell ref="AA79:AC79"/>
    <mergeCell ref="E76:F76"/>
    <mergeCell ref="U77:W77"/>
    <mergeCell ref="X77:Z77"/>
    <mergeCell ref="AA77:AC77"/>
    <mergeCell ref="X78:Y78"/>
    <mergeCell ref="AA78:AC78"/>
    <mergeCell ref="A79:A82"/>
    <mergeCell ref="E79:F79"/>
    <mergeCell ref="G79:H79"/>
    <mergeCell ref="E82:F82"/>
    <mergeCell ref="E81:F81"/>
    <mergeCell ref="G81:H81"/>
    <mergeCell ref="G82:H82"/>
    <mergeCell ref="P82:S82"/>
    <mergeCell ref="P80:S80"/>
    <mergeCell ref="X76:Z76"/>
    <mergeCell ref="AA76:AC76"/>
    <mergeCell ref="E77:F77"/>
    <mergeCell ref="G77:H77"/>
    <mergeCell ref="J77:K77"/>
    <mergeCell ref="M77:N77"/>
    <mergeCell ref="P77:S77"/>
    <mergeCell ref="J81:K81"/>
    <mergeCell ref="AA88:AC88"/>
    <mergeCell ref="X86:Z86"/>
    <mergeCell ref="X80:Z80"/>
    <mergeCell ref="AA80:AC80"/>
    <mergeCell ref="J82:K82"/>
    <mergeCell ref="M82:N82"/>
    <mergeCell ref="M81:N81"/>
    <mergeCell ref="P81:S81"/>
    <mergeCell ref="U87:W87"/>
    <mergeCell ref="P87:S87"/>
    <mergeCell ref="J85:K85"/>
    <mergeCell ref="M85:N85"/>
    <mergeCell ref="J87:K87"/>
    <mergeCell ref="AI85:AI88"/>
    <mergeCell ref="E86:F86"/>
    <mergeCell ref="G86:H86"/>
    <mergeCell ref="J86:K86"/>
    <mergeCell ref="M86:N86"/>
    <mergeCell ref="X88:Z88"/>
    <mergeCell ref="G88:H88"/>
    <mergeCell ref="AA86:AC86"/>
    <mergeCell ref="P86:S86"/>
    <mergeCell ref="U86:W86"/>
    <mergeCell ref="P85:S85"/>
    <mergeCell ref="AA82:AC82"/>
    <mergeCell ref="AA85:AC85"/>
    <mergeCell ref="U85:W85"/>
    <mergeCell ref="U82:W82"/>
    <mergeCell ref="X85:Z85"/>
    <mergeCell ref="X82:Z82"/>
    <mergeCell ref="A83:AC83"/>
    <mergeCell ref="A85:A88"/>
    <mergeCell ref="E85:F85"/>
    <mergeCell ref="G85:H85"/>
    <mergeCell ref="E87:F87"/>
    <mergeCell ref="E90:F90"/>
    <mergeCell ref="G90:H90"/>
    <mergeCell ref="G89:H89"/>
    <mergeCell ref="A89:A92"/>
    <mergeCell ref="P88:S88"/>
    <mergeCell ref="U88:W88"/>
    <mergeCell ref="X87:Z87"/>
    <mergeCell ref="G87:H87"/>
    <mergeCell ref="E88:F88"/>
    <mergeCell ref="J88:K88"/>
    <mergeCell ref="M88:N88"/>
    <mergeCell ref="M87:N87"/>
    <mergeCell ref="AA87:AC87"/>
    <mergeCell ref="AA91:AC91"/>
    <mergeCell ref="AA92:AC92"/>
    <mergeCell ref="J90:K90"/>
    <mergeCell ref="U89:W89"/>
    <mergeCell ref="X89:Z89"/>
    <mergeCell ref="J89:K89"/>
    <mergeCell ref="M89:N89"/>
    <mergeCell ref="P89:S89"/>
    <mergeCell ref="X90:Z90"/>
    <mergeCell ref="AA89:AC89"/>
    <mergeCell ref="AI89:AI92"/>
    <mergeCell ref="AA90:AC90"/>
    <mergeCell ref="P90:Q90"/>
    <mergeCell ref="P91:Q91"/>
    <mergeCell ref="P92:Q92"/>
    <mergeCell ref="U92:W92"/>
    <mergeCell ref="X92:Z92"/>
    <mergeCell ref="U90:W90"/>
    <mergeCell ref="M90:N90"/>
    <mergeCell ref="G91:H91"/>
    <mergeCell ref="J91:K91"/>
    <mergeCell ref="M91:N91"/>
    <mergeCell ref="M95:N95"/>
    <mergeCell ref="P95:Q95"/>
    <mergeCell ref="P94:Q94"/>
    <mergeCell ref="J93:K93"/>
    <mergeCell ref="M93:N93"/>
    <mergeCell ref="P93:Q93"/>
    <mergeCell ref="G92:H92"/>
    <mergeCell ref="J92:K92"/>
    <mergeCell ref="M92:N92"/>
    <mergeCell ref="E94:F94"/>
    <mergeCell ref="G94:H94"/>
    <mergeCell ref="J94:K94"/>
    <mergeCell ref="M94:N94"/>
    <mergeCell ref="E92:F92"/>
    <mergeCell ref="X93:Z93"/>
    <mergeCell ref="AA93:AC93"/>
    <mergeCell ref="AI93:AI96"/>
    <mergeCell ref="U94:W94"/>
    <mergeCell ref="X94:Z94"/>
    <mergeCell ref="AA94:AC94"/>
    <mergeCell ref="U95:W95"/>
    <mergeCell ref="AA95:AC95"/>
    <mergeCell ref="X95:Z95"/>
    <mergeCell ref="J95:K95"/>
    <mergeCell ref="A93:A96"/>
    <mergeCell ref="E93:F93"/>
    <mergeCell ref="G93:H93"/>
    <mergeCell ref="E95:F95"/>
    <mergeCell ref="G95:H95"/>
    <mergeCell ref="E96:F96"/>
    <mergeCell ref="G96:H96"/>
    <mergeCell ref="G98:H98"/>
    <mergeCell ref="J97:K97"/>
    <mergeCell ref="M97:N97"/>
    <mergeCell ref="P97:Q97"/>
    <mergeCell ref="AA97:AC97"/>
    <mergeCell ref="J96:K96"/>
    <mergeCell ref="X96:Z96"/>
    <mergeCell ref="AA100:AC100"/>
    <mergeCell ref="AA99:AC99"/>
    <mergeCell ref="AA98:AC98"/>
    <mergeCell ref="X97:Z97"/>
    <mergeCell ref="M96:N96"/>
    <mergeCell ref="P96:Q96"/>
    <mergeCell ref="U96:W96"/>
    <mergeCell ref="AA96:AC96"/>
    <mergeCell ref="U97:W97"/>
    <mergeCell ref="U100:W100"/>
    <mergeCell ref="G99:H99"/>
    <mergeCell ref="E100:F100"/>
    <mergeCell ref="G100:H100"/>
    <mergeCell ref="X100:Z100"/>
    <mergeCell ref="M100:N100"/>
    <mergeCell ref="P100:S100"/>
    <mergeCell ref="M99:N99"/>
    <mergeCell ref="P99:S99"/>
    <mergeCell ref="A97:A100"/>
    <mergeCell ref="E97:F97"/>
    <mergeCell ref="G97:H97"/>
    <mergeCell ref="E99:F99"/>
    <mergeCell ref="AA103:AC103"/>
    <mergeCell ref="J99:K99"/>
    <mergeCell ref="E103:F103"/>
    <mergeCell ref="G103:H103"/>
    <mergeCell ref="J103:K103"/>
    <mergeCell ref="M103:N103"/>
    <mergeCell ref="AI97:AI100"/>
    <mergeCell ref="J98:K98"/>
    <mergeCell ref="M98:N98"/>
    <mergeCell ref="P98:S98"/>
    <mergeCell ref="U98:W98"/>
    <mergeCell ref="J101:K101"/>
    <mergeCell ref="M101:N101"/>
    <mergeCell ref="J100:K100"/>
    <mergeCell ref="P101:S101"/>
    <mergeCell ref="X101:Z101"/>
    <mergeCell ref="P103:S103"/>
    <mergeCell ref="E102:F102"/>
    <mergeCell ref="G102:H102"/>
    <mergeCell ref="J102:K102"/>
    <mergeCell ref="M102:N102"/>
    <mergeCell ref="P102:S102"/>
    <mergeCell ref="AA101:AC101"/>
    <mergeCell ref="AI101:AI104"/>
    <mergeCell ref="U102:W102"/>
    <mergeCell ref="X102:Z102"/>
    <mergeCell ref="AA102:AC102"/>
    <mergeCell ref="U103:W103"/>
    <mergeCell ref="X104:Z104"/>
    <mergeCell ref="X103:Z103"/>
    <mergeCell ref="AA104:AC104"/>
    <mergeCell ref="U101:W101"/>
    <mergeCell ref="AA116:AC116"/>
    <mergeCell ref="X115:Z115"/>
    <mergeCell ref="AA115:AC115"/>
    <mergeCell ref="M115:N115"/>
    <mergeCell ref="P115:S115"/>
    <mergeCell ref="P116:S116"/>
    <mergeCell ref="U115:W115"/>
    <mergeCell ref="U116:W116"/>
    <mergeCell ref="P105:S105"/>
    <mergeCell ref="A113:A116"/>
    <mergeCell ref="E113:F113"/>
    <mergeCell ref="E116:F116"/>
    <mergeCell ref="J115:K115"/>
    <mergeCell ref="G116:H116"/>
    <mergeCell ref="J116:K116"/>
    <mergeCell ref="M116:N116"/>
    <mergeCell ref="M105:N105"/>
    <mergeCell ref="M107:N107"/>
    <mergeCell ref="E104:F104"/>
    <mergeCell ref="G104:H104"/>
    <mergeCell ref="J104:K104"/>
    <mergeCell ref="E115:F115"/>
    <mergeCell ref="E105:F105"/>
    <mergeCell ref="G111:H111"/>
    <mergeCell ref="J112:K112"/>
    <mergeCell ref="AA113:AC113"/>
    <mergeCell ref="U114:W114"/>
    <mergeCell ref="X114:Z114"/>
    <mergeCell ref="AA114:AC114"/>
    <mergeCell ref="G114:H114"/>
    <mergeCell ref="X113:Z113"/>
    <mergeCell ref="P113:S113"/>
    <mergeCell ref="J114:K114"/>
    <mergeCell ref="P114:S114"/>
    <mergeCell ref="AI119:AI122"/>
    <mergeCell ref="M120:N120"/>
    <mergeCell ref="P120:S120"/>
    <mergeCell ref="U120:W120"/>
    <mergeCell ref="X120:Z120"/>
    <mergeCell ref="AA120:AC120"/>
    <mergeCell ref="M121:N121"/>
    <mergeCell ref="P121:S121"/>
    <mergeCell ref="G121:H121"/>
    <mergeCell ref="J121:K121"/>
    <mergeCell ref="X119:Z119"/>
    <mergeCell ref="U121:W121"/>
    <mergeCell ref="X121:Z121"/>
    <mergeCell ref="AA121:AC121"/>
    <mergeCell ref="AA119:AC119"/>
    <mergeCell ref="A119:A122"/>
    <mergeCell ref="G119:H119"/>
    <mergeCell ref="J119:K119"/>
    <mergeCell ref="E122:F122"/>
    <mergeCell ref="G122:H122"/>
    <mergeCell ref="J122:K122"/>
    <mergeCell ref="E121:F121"/>
    <mergeCell ref="E120:F120"/>
    <mergeCell ref="G120:H120"/>
    <mergeCell ref="J120:K120"/>
    <mergeCell ref="A123:A127"/>
    <mergeCell ref="E123:F124"/>
    <mergeCell ref="P123:S124"/>
    <mergeCell ref="U123:W124"/>
    <mergeCell ref="X123:Z124"/>
    <mergeCell ref="J124:K124"/>
    <mergeCell ref="M124:N124"/>
    <mergeCell ref="E126:F126"/>
    <mergeCell ref="G124:H124"/>
    <mergeCell ref="G126:H126"/>
    <mergeCell ref="J126:K126"/>
    <mergeCell ref="E127:F127"/>
    <mergeCell ref="G127:H127"/>
    <mergeCell ref="J127:K127"/>
    <mergeCell ref="E125:F125"/>
    <mergeCell ref="G125:H125"/>
    <mergeCell ref="J125:K125"/>
    <mergeCell ref="J129:K129"/>
    <mergeCell ref="M129:N129"/>
    <mergeCell ref="P129:S129"/>
    <mergeCell ref="AA129:AC129"/>
    <mergeCell ref="M125:N125"/>
    <mergeCell ref="P125:S125"/>
    <mergeCell ref="M126:N126"/>
    <mergeCell ref="P126:S126"/>
    <mergeCell ref="U126:W126"/>
    <mergeCell ref="X126:Z126"/>
    <mergeCell ref="AI124:AI127"/>
    <mergeCell ref="AA128:AC128"/>
    <mergeCell ref="AA127:AC127"/>
    <mergeCell ref="AA125:AC125"/>
    <mergeCell ref="X128:Z128"/>
    <mergeCell ref="M127:N127"/>
    <mergeCell ref="P127:S127"/>
    <mergeCell ref="U127:W127"/>
    <mergeCell ref="X127:Z127"/>
    <mergeCell ref="AI128:AI131"/>
    <mergeCell ref="X130:Z130"/>
    <mergeCell ref="M122:N122"/>
    <mergeCell ref="P122:S122"/>
    <mergeCell ref="AA122:AC122"/>
    <mergeCell ref="AA123:AC124"/>
    <mergeCell ref="AA130:AC130"/>
    <mergeCell ref="U122:W122"/>
    <mergeCell ref="AA126:AC126"/>
    <mergeCell ref="U125:W125"/>
    <mergeCell ref="X125:Z125"/>
    <mergeCell ref="A128:A131"/>
    <mergeCell ref="E128:F128"/>
    <mergeCell ref="G128:H128"/>
    <mergeCell ref="E130:F130"/>
    <mergeCell ref="E131:F131"/>
    <mergeCell ref="G131:H131"/>
    <mergeCell ref="E129:F129"/>
    <mergeCell ref="G129:H129"/>
    <mergeCell ref="E137:F137"/>
    <mergeCell ref="E133:F133"/>
    <mergeCell ref="J139:K139"/>
    <mergeCell ref="M139:N139"/>
    <mergeCell ref="M138:N138"/>
    <mergeCell ref="G138:H138"/>
    <mergeCell ref="J138:K138"/>
    <mergeCell ref="E139:F139"/>
    <mergeCell ref="M133:N133"/>
    <mergeCell ref="U141:W141"/>
    <mergeCell ref="AI138:AI141"/>
    <mergeCell ref="P138:S138"/>
    <mergeCell ref="U138:W138"/>
    <mergeCell ref="X138:Z138"/>
    <mergeCell ref="X139:Z139"/>
    <mergeCell ref="AA141:AC141"/>
    <mergeCell ref="U139:W139"/>
    <mergeCell ref="AA138:AC138"/>
    <mergeCell ref="X141:Z141"/>
    <mergeCell ref="AA131:AC131"/>
    <mergeCell ref="A136:AJ136"/>
    <mergeCell ref="M131:N131"/>
    <mergeCell ref="P131:S131"/>
    <mergeCell ref="U132:W132"/>
    <mergeCell ref="X132:Z132"/>
    <mergeCell ref="AA132:AC132"/>
    <mergeCell ref="J131:K131"/>
    <mergeCell ref="G133:H133"/>
    <mergeCell ref="J133:K133"/>
    <mergeCell ref="A138:A141"/>
    <mergeCell ref="X140:Z140"/>
    <mergeCell ref="AA140:AC140"/>
    <mergeCell ref="E141:F141"/>
    <mergeCell ref="G141:H141"/>
    <mergeCell ref="J141:K141"/>
    <mergeCell ref="M141:N141"/>
    <mergeCell ref="P141:S141"/>
    <mergeCell ref="E138:F138"/>
    <mergeCell ref="E140:F140"/>
    <mergeCell ref="G140:H140"/>
    <mergeCell ref="J140:K140"/>
    <mergeCell ref="AA139:AC139"/>
    <mergeCell ref="P139:S139"/>
    <mergeCell ref="M140:N140"/>
    <mergeCell ref="P140:S140"/>
    <mergeCell ref="U140:W140"/>
    <mergeCell ref="G139:H139"/>
    <mergeCell ref="P146:S146"/>
    <mergeCell ref="M145:N145"/>
    <mergeCell ref="G146:H146"/>
    <mergeCell ref="J146:K146"/>
    <mergeCell ref="E145:F145"/>
    <mergeCell ref="G145:H145"/>
    <mergeCell ref="J145:K145"/>
    <mergeCell ref="P145:S145"/>
    <mergeCell ref="AI144:AI147"/>
    <mergeCell ref="AA145:AC145"/>
    <mergeCell ref="AA146:AC146"/>
    <mergeCell ref="AA147:AC147"/>
    <mergeCell ref="X145:Z145"/>
    <mergeCell ref="X144:Z144"/>
    <mergeCell ref="X146:Z146"/>
    <mergeCell ref="AA144:AC144"/>
    <mergeCell ref="A144:A147"/>
    <mergeCell ref="E144:F144"/>
    <mergeCell ref="G144:H144"/>
    <mergeCell ref="J144:K144"/>
    <mergeCell ref="M144:N144"/>
    <mergeCell ref="E147:F147"/>
    <mergeCell ref="G147:H147"/>
    <mergeCell ref="M146:N146"/>
    <mergeCell ref="A155:A158"/>
    <mergeCell ref="E155:F155"/>
    <mergeCell ref="G155:H155"/>
    <mergeCell ref="J155:K155"/>
    <mergeCell ref="M155:N155"/>
    <mergeCell ref="G156:H156"/>
    <mergeCell ref="M158:N158"/>
    <mergeCell ref="E158:F158"/>
    <mergeCell ref="G158:H158"/>
    <mergeCell ref="J158:K158"/>
    <mergeCell ref="P155:S155"/>
    <mergeCell ref="J156:K156"/>
    <mergeCell ref="M156:N156"/>
    <mergeCell ref="P156:S156"/>
    <mergeCell ref="AA157:AC157"/>
    <mergeCell ref="P158:S158"/>
    <mergeCell ref="AA158:AC158"/>
    <mergeCell ref="U158:W158"/>
    <mergeCell ref="M157:N157"/>
    <mergeCell ref="P157:S157"/>
    <mergeCell ref="AA161:AC161"/>
    <mergeCell ref="M161:N161"/>
    <mergeCell ref="P161:S161"/>
    <mergeCell ref="U161:W161"/>
    <mergeCell ref="X160:Z160"/>
    <mergeCell ref="AA160:AC160"/>
    <mergeCell ref="J161:K161"/>
    <mergeCell ref="P159:S159"/>
    <mergeCell ref="E161:F161"/>
    <mergeCell ref="G161:H161"/>
    <mergeCell ref="G157:H157"/>
    <mergeCell ref="J157:K157"/>
    <mergeCell ref="AA162:AC162"/>
    <mergeCell ref="M162:N162"/>
    <mergeCell ref="X162:Z162"/>
    <mergeCell ref="P162:S162"/>
    <mergeCell ref="AI159:AI162"/>
    <mergeCell ref="E160:F160"/>
    <mergeCell ref="G160:H160"/>
    <mergeCell ref="J160:K160"/>
    <mergeCell ref="M160:N160"/>
    <mergeCell ref="P160:S160"/>
    <mergeCell ref="J162:K162"/>
    <mergeCell ref="A163:AJ163"/>
    <mergeCell ref="A167:A170"/>
    <mergeCell ref="G167:H167"/>
    <mergeCell ref="A159:A162"/>
    <mergeCell ref="E159:F159"/>
    <mergeCell ref="G159:H159"/>
    <mergeCell ref="G162:H162"/>
    <mergeCell ref="E162:F162"/>
    <mergeCell ref="AA159:AC159"/>
    <mergeCell ref="M167:N167"/>
    <mergeCell ref="P168:S168"/>
    <mergeCell ref="M170:N170"/>
    <mergeCell ref="P170:S170"/>
    <mergeCell ref="X168:Z168"/>
    <mergeCell ref="J159:K159"/>
    <mergeCell ref="M159:N159"/>
    <mergeCell ref="U159:W159"/>
    <mergeCell ref="X159:Z159"/>
    <mergeCell ref="P167:S167"/>
    <mergeCell ref="AI167:AI170"/>
    <mergeCell ref="U168:W168"/>
    <mergeCell ref="J169:K169"/>
    <mergeCell ref="M169:N169"/>
    <mergeCell ref="P169:S169"/>
    <mergeCell ref="U169:W169"/>
    <mergeCell ref="X169:Z169"/>
    <mergeCell ref="AA170:AC170"/>
    <mergeCell ref="U170:W170"/>
    <mergeCell ref="J167:K167"/>
    <mergeCell ref="AA173:AC173"/>
    <mergeCell ref="AA172:AC172"/>
    <mergeCell ref="P173:S173"/>
    <mergeCell ref="M171:N171"/>
    <mergeCell ref="AA171:AC171"/>
    <mergeCell ref="G168:H168"/>
    <mergeCell ref="J168:K168"/>
    <mergeCell ref="G169:H169"/>
    <mergeCell ref="AA169:AC169"/>
    <mergeCell ref="U172:W172"/>
    <mergeCell ref="U171:W171"/>
    <mergeCell ref="M173:N173"/>
    <mergeCell ref="P171:S171"/>
    <mergeCell ref="M172:N172"/>
    <mergeCell ref="P172:S172"/>
    <mergeCell ref="E170:F170"/>
    <mergeCell ref="G170:H170"/>
    <mergeCell ref="E173:F173"/>
    <mergeCell ref="J170:K170"/>
    <mergeCell ref="G173:H173"/>
    <mergeCell ref="AI171:AI174"/>
    <mergeCell ref="E172:F172"/>
    <mergeCell ref="G172:H172"/>
    <mergeCell ref="J172:K172"/>
    <mergeCell ref="J173:K173"/>
    <mergeCell ref="X173:Z173"/>
    <mergeCell ref="X172:Z172"/>
    <mergeCell ref="X174:Z174"/>
    <mergeCell ref="A175:AC175"/>
    <mergeCell ref="AA177:AC177"/>
    <mergeCell ref="E177:F177"/>
    <mergeCell ref="A171:A174"/>
    <mergeCell ref="G171:H171"/>
    <mergeCell ref="J171:K171"/>
    <mergeCell ref="X171:Z171"/>
    <mergeCell ref="AA174:AC174"/>
    <mergeCell ref="P180:S180"/>
    <mergeCell ref="M179:N179"/>
    <mergeCell ref="A177:A180"/>
    <mergeCell ref="G177:H177"/>
    <mergeCell ref="J177:K177"/>
    <mergeCell ref="E179:F179"/>
    <mergeCell ref="G179:H179"/>
    <mergeCell ref="J179:K179"/>
    <mergeCell ref="M177:N177"/>
    <mergeCell ref="G174:H174"/>
    <mergeCell ref="J174:K174"/>
    <mergeCell ref="M174:N174"/>
    <mergeCell ref="P174:S174"/>
    <mergeCell ref="U174:W174"/>
    <mergeCell ref="X178:Z178"/>
    <mergeCell ref="P177:S177"/>
    <mergeCell ref="U177:W177"/>
    <mergeCell ref="X177:Z177"/>
    <mergeCell ref="P179:S179"/>
    <mergeCell ref="AA179:AC179"/>
    <mergeCell ref="E180:F180"/>
    <mergeCell ref="G180:H180"/>
    <mergeCell ref="J180:K180"/>
    <mergeCell ref="M180:N180"/>
    <mergeCell ref="U180:W180"/>
    <mergeCell ref="X180:Z180"/>
    <mergeCell ref="AA180:AC180"/>
    <mergeCell ref="X183:Z183"/>
    <mergeCell ref="AA183:AC183"/>
    <mergeCell ref="AI177:AI180"/>
    <mergeCell ref="E178:F178"/>
    <mergeCell ref="G178:H178"/>
    <mergeCell ref="J178:K178"/>
    <mergeCell ref="M178:N178"/>
    <mergeCell ref="U183:W183"/>
    <mergeCell ref="U181:W181"/>
    <mergeCell ref="X181:Z181"/>
    <mergeCell ref="AA181:AC181"/>
    <mergeCell ref="AI181:AI184"/>
    <mergeCell ref="P178:S178"/>
    <mergeCell ref="AA178:AC178"/>
    <mergeCell ref="U182:W182"/>
    <mergeCell ref="X182:Z182"/>
    <mergeCell ref="AA182:AC182"/>
    <mergeCell ref="X184:Z184"/>
    <mergeCell ref="AA184:AC184"/>
    <mergeCell ref="U184:W184"/>
    <mergeCell ref="G182:H182"/>
    <mergeCell ref="J182:K182"/>
    <mergeCell ref="M182:N182"/>
    <mergeCell ref="P182:S182"/>
    <mergeCell ref="P183:S183"/>
    <mergeCell ref="G183:H183"/>
    <mergeCell ref="J183:K183"/>
    <mergeCell ref="M183:N183"/>
    <mergeCell ref="A181:A184"/>
    <mergeCell ref="G181:H181"/>
    <mergeCell ref="J181:K181"/>
    <mergeCell ref="M181:N181"/>
    <mergeCell ref="P181:S181"/>
    <mergeCell ref="G184:H184"/>
    <mergeCell ref="J184:K184"/>
    <mergeCell ref="M184:N184"/>
    <mergeCell ref="P184:S184"/>
    <mergeCell ref="E182:F182"/>
    <mergeCell ref="X187:Z187"/>
    <mergeCell ref="AA187:AC187"/>
    <mergeCell ref="X34:Z34"/>
    <mergeCell ref="X157:Z157"/>
    <mergeCell ref="X129:Z129"/>
    <mergeCell ref="X122:Z122"/>
    <mergeCell ref="X116:Z116"/>
    <mergeCell ref="A153:AJ153"/>
    <mergeCell ref="U155:W155"/>
    <mergeCell ref="AA155:AC155"/>
    <mergeCell ref="E190:F190"/>
    <mergeCell ref="G190:H190"/>
    <mergeCell ref="J190:K190"/>
    <mergeCell ref="E189:F189"/>
    <mergeCell ref="E188:F188"/>
    <mergeCell ref="G188:H188"/>
    <mergeCell ref="J189:K189"/>
    <mergeCell ref="P188:S188"/>
    <mergeCell ref="J188:K188"/>
    <mergeCell ref="M188:N188"/>
    <mergeCell ref="AA190:AC190"/>
    <mergeCell ref="U188:W188"/>
    <mergeCell ref="M190:N190"/>
    <mergeCell ref="P190:S190"/>
    <mergeCell ref="U190:W190"/>
    <mergeCell ref="X190:Z190"/>
    <mergeCell ref="P189:S189"/>
    <mergeCell ref="U189:W189"/>
    <mergeCell ref="X189:Z189"/>
    <mergeCell ref="M194:N194"/>
    <mergeCell ref="P194:S194"/>
    <mergeCell ref="M193:N193"/>
    <mergeCell ref="P193:S193"/>
    <mergeCell ref="M191:N191"/>
    <mergeCell ref="U193:W193"/>
    <mergeCell ref="AA192:AC192"/>
    <mergeCell ref="AA194:AC194"/>
    <mergeCell ref="P191:S191"/>
    <mergeCell ref="AI192:AI195"/>
    <mergeCell ref="X193:Z193"/>
    <mergeCell ref="AA193:AC193"/>
    <mergeCell ref="X191:Z191"/>
    <mergeCell ref="AA191:AC191"/>
    <mergeCell ref="AI188:AI191"/>
    <mergeCell ref="X195:Z195"/>
    <mergeCell ref="AA195:AC195"/>
    <mergeCell ref="J193:K193"/>
    <mergeCell ref="J194:K194"/>
    <mergeCell ref="J192:K192"/>
    <mergeCell ref="M192:N192"/>
    <mergeCell ref="P192:S192"/>
    <mergeCell ref="X192:Z192"/>
    <mergeCell ref="U192:W192"/>
    <mergeCell ref="U194:W194"/>
    <mergeCell ref="X194:Z194"/>
    <mergeCell ref="A192:A195"/>
    <mergeCell ref="E192:F192"/>
    <mergeCell ref="G192:H192"/>
    <mergeCell ref="E194:F194"/>
    <mergeCell ref="G194:H194"/>
    <mergeCell ref="E193:F193"/>
    <mergeCell ref="G193:H193"/>
    <mergeCell ref="G195:H195"/>
    <mergeCell ref="E195:F195"/>
    <mergeCell ref="J195:K195"/>
    <mergeCell ref="U195:W195"/>
    <mergeCell ref="X91:Z91"/>
    <mergeCell ref="X170:Z170"/>
    <mergeCell ref="X158:Z158"/>
    <mergeCell ref="X131:Z131"/>
    <mergeCell ref="X99:Z99"/>
    <mergeCell ref="X161:Z161"/>
    <mergeCell ref="P144:S144"/>
    <mergeCell ref="X98:Z98"/>
    <mergeCell ref="M195:N195"/>
    <mergeCell ref="P195:S195"/>
    <mergeCell ref="AA148:AC148"/>
    <mergeCell ref="J147:K147"/>
    <mergeCell ref="M147:N147"/>
    <mergeCell ref="P147:S147"/>
    <mergeCell ref="X147:Z147"/>
    <mergeCell ref="P148:Q148"/>
    <mergeCell ref="X155:Z155"/>
    <mergeCell ref="X179:Z179"/>
    <mergeCell ref="E169:F169"/>
    <mergeCell ref="E91:F91"/>
    <mergeCell ref="U173:W173"/>
    <mergeCell ref="U178:W178"/>
    <mergeCell ref="E181:F181"/>
    <mergeCell ref="E114:F114"/>
    <mergeCell ref="E119:F119"/>
    <mergeCell ref="U160:W160"/>
    <mergeCell ref="U131:W131"/>
    <mergeCell ref="U128:W128"/>
    <mergeCell ref="E183:F183"/>
    <mergeCell ref="U191:W191"/>
    <mergeCell ref="U185:V185"/>
    <mergeCell ref="U146:W146"/>
    <mergeCell ref="U148:V148"/>
    <mergeCell ref="U144:W144"/>
    <mergeCell ref="U157:W157"/>
    <mergeCell ref="U145:W145"/>
    <mergeCell ref="U179:W179"/>
    <mergeCell ref="U162:W162"/>
    <mergeCell ref="AI155:AI158"/>
    <mergeCell ref="B123:B124"/>
    <mergeCell ref="U104:W104"/>
    <mergeCell ref="U129:W129"/>
    <mergeCell ref="U119:W119"/>
    <mergeCell ref="M119:N119"/>
    <mergeCell ref="U113:W113"/>
    <mergeCell ref="M113:N113"/>
    <mergeCell ref="M104:N104"/>
    <mergeCell ref="P104:S104"/>
    <mergeCell ref="A101:A104"/>
    <mergeCell ref="E101:F101"/>
    <mergeCell ref="G101:H101"/>
    <mergeCell ref="E98:F98"/>
    <mergeCell ref="P119:S119"/>
    <mergeCell ref="G115:H115"/>
    <mergeCell ref="G113:H113"/>
    <mergeCell ref="M114:N114"/>
    <mergeCell ref="P107:S107"/>
    <mergeCell ref="J110:K110"/>
    <mergeCell ref="AI113:AI116"/>
    <mergeCell ref="J113:K113"/>
    <mergeCell ref="U78:V78"/>
    <mergeCell ref="U71:W74"/>
    <mergeCell ref="U68:W68"/>
    <mergeCell ref="U80:W80"/>
    <mergeCell ref="U76:W76"/>
    <mergeCell ref="U99:W99"/>
    <mergeCell ref="U93:W93"/>
    <mergeCell ref="U91:W91"/>
    <mergeCell ref="U55:W55"/>
    <mergeCell ref="U67:W67"/>
    <mergeCell ref="U65:W65"/>
    <mergeCell ref="U64:W64"/>
    <mergeCell ref="U61:W61"/>
    <mergeCell ref="U81:W81"/>
    <mergeCell ref="U105:W105"/>
    <mergeCell ref="X105:Z105"/>
    <mergeCell ref="E89:F89"/>
    <mergeCell ref="E184:F184"/>
    <mergeCell ref="E171:F171"/>
    <mergeCell ref="E167:F167"/>
    <mergeCell ref="E146:F146"/>
    <mergeCell ref="E168:F168"/>
    <mergeCell ref="E111:F111"/>
    <mergeCell ref="E174:F174"/>
    <mergeCell ref="E156:F156"/>
    <mergeCell ref="A31:A34"/>
    <mergeCell ref="A105:A108"/>
    <mergeCell ref="G105:H105"/>
    <mergeCell ref="J105:K105"/>
    <mergeCell ref="E107:F107"/>
    <mergeCell ref="G107:H107"/>
    <mergeCell ref="J107:K107"/>
    <mergeCell ref="E110:F110"/>
    <mergeCell ref="G110:H110"/>
    <mergeCell ref="X108:Z108"/>
    <mergeCell ref="AA105:AC105"/>
    <mergeCell ref="E106:F106"/>
    <mergeCell ref="G106:H106"/>
    <mergeCell ref="J106:K106"/>
    <mergeCell ref="M106:N106"/>
    <mergeCell ref="P106:S106"/>
    <mergeCell ref="U106:W106"/>
    <mergeCell ref="X106:Z106"/>
    <mergeCell ref="AA106:AC106"/>
    <mergeCell ref="AA109:AC109"/>
    <mergeCell ref="U107:W107"/>
    <mergeCell ref="X107:Z107"/>
    <mergeCell ref="AA107:AC107"/>
    <mergeCell ref="E108:F108"/>
    <mergeCell ref="G108:H108"/>
    <mergeCell ref="J108:K108"/>
    <mergeCell ref="M108:N108"/>
    <mergeCell ref="P108:S108"/>
    <mergeCell ref="U108:W108"/>
    <mergeCell ref="P112:S112"/>
    <mergeCell ref="AA108:AC108"/>
    <mergeCell ref="A109:A112"/>
    <mergeCell ref="E109:F109"/>
    <mergeCell ref="G109:H109"/>
    <mergeCell ref="J109:K109"/>
    <mergeCell ref="M109:N109"/>
    <mergeCell ref="P109:S109"/>
    <mergeCell ref="U109:W109"/>
    <mergeCell ref="X109:Z109"/>
    <mergeCell ref="AA110:AC110"/>
    <mergeCell ref="X112:Z112"/>
    <mergeCell ref="AA112:AC112"/>
    <mergeCell ref="X111:Z111"/>
    <mergeCell ref="U110:W110"/>
    <mergeCell ref="X110:Z110"/>
    <mergeCell ref="U112:W112"/>
    <mergeCell ref="J111:K111"/>
    <mergeCell ref="M111:N111"/>
    <mergeCell ref="P111:S111"/>
    <mergeCell ref="U111:W111"/>
    <mergeCell ref="E41:F41"/>
    <mergeCell ref="U41:W41"/>
    <mergeCell ref="M110:N110"/>
    <mergeCell ref="P110:S110"/>
    <mergeCell ref="M112:N112"/>
    <mergeCell ref="AA41:AC41"/>
    <mergeCell ref="A117:AC117"/>
    <mergeCell ref="AA111:AC111"/>
    <mergeCell ref="E112:F112"/>
    <mergeCell ref="G112:H112"/>
    <mergeCell ref="A132:A135"/>
    <mergeCell ref="E132:F132"/>
    <mergeCell ref="G132:H132"/>
    <mergeCell ref="J132:K132"/>
    <mergeCell ref="M132:N132"/>
    <mergeCell ref="U133:W133"/>
    <mergeCell ref="P132:S132"/>
    <mergeCell ref="U130:W130"/>
    <mergeCell ref="G130:H130"/>
    <mergeCell ref="J128:K128"/>
    <mergeCell ref="M128:N128"/>
    <mergeCell ref="P128:S128"/>
    <mergeCell ref="J130:K130"/>
    <mergeCell ref="M130:N130"/>
    <mergeCell ref="P130:S130"/>
    <mergeCell ref="P37:S37"/>
    <mergeCell ref="AA133:AC133"/>
    <mergeCell ref="E134:F134"/>
    <mergeCell ref="G134:H134"/>
    <mergeCell ref="J134:K134"/>
    <mergeCell ref="M134:N134"/>
    <mergeCell ref="P134:S134"/>
    <mergeCell ref="U134:W134"/>
    <mergeCell ref="X134:Z134"/>
    <mergeCell ref="P133:S133"/>
    <mergeCell ref="AA134:AC134"/>
    <mergeCell ref="E135:F135"/>
    <mergeCell ref="G135:H135"/>
    <mergeCell ref="J135:K135"/>
    <mergeCell ref="M135:N135"/>
    <mergeCell ref="P135:S135"/>
    <mergeCell ref="U135:W135"/>
    <mergeCell ref="X135:Z135"/>
    <mergeCell ref="E9:F9"/>
    <mergeCell ref="E15:F15"/>
    <mergeCell ref="U15:W15"/>
    <mergeCell ref="X15:Z15"/>
    <mergeCell ref="A35:AC35"/>
    <mergeCell ref="U9:W9"/>
    <mergeCell ref="X9:Z9"/>
    <mergeCell ref="AA9:AC9"/>
    <mergeCell ref="U27:W27"/>
    <mergeCell ref="X32:Z32"/>
    <mergeCell ref="A36:A39"/>
    <mergeCell ref="E36:F36"/>
    <mergeCell ref="G36:H36"/>
    <mergeCell ref="I36:K36"/>
    <mergeCell ref="L36:N36"/>
    <mergeCell ref="E37:F37"/>
    <mergeCell ref="G37:H37"/>
    <mergeCell ref="I37:K37"/>
    <mergeCell ref="L37:N37"/>
    <mergeCell ref="U37:W37"/>
    <mergeCell ref="X37:Z37"/>
    <mergeCell ref="AA37:AC37"/>
    <mergeCell ref="E38:F38"/>
    <mergeCell ref="G38:H38"/>
    <mergeCell ref="I38:K38"/>
    <mergeCell ref="L38:N38"/>
    <mergeCell ref="P38:S38"/>
    <mergeCell ref="U38:W38"/>
    <mergeCell ref="X38:Z38"/>
    <mergeCell ref="AA38:AC38"/>
    <mergeCell ref="E39:F39"/>
    <mergeCell ref="G39:H39"/>
    <mergeCell ref="I39:K39"/>
    <mergeCell ref="L39:N39"/>
    <mergeCell ref="P39:S39"/>
    <mergeCell ref="U39:W39"/>
    <mergeCell ref="U36:W36"/>
    <mergeCell ref="E26:F26"/>
    <mergeCell ref="U26:W26"/>
    <mergeCell ref="AA26:AC26"/>
    <mergeCell ref="P36:S36"/>
    <mergeCell ref="X36:Z36"/>
    <mergeCell ref="AA36:AC36"/>
    <mergeCell ref="E31:F31"/>
    <mergeCell ref="E32:F32"/>
    <mergeCell ref="G32:H32"/>
    <mergeCell ref="AA196:AC196"/>
    <mergeCell ref="E143:F143"/>
    <mergeCell ref="U143:W143"/>
    <mergeCell ref="E142:W142"/>
    <mergeCell ref="X39:Z39"/>
    <mergeCell ref="AA39:AC39"/>
    <mergeCell ref="AA118:AC118"/>
    <mergeCell ref="X118:Z118"/>
    <mergeCell ref="AA135:AC135"/>
    <mergeCell ref="X133:Z133"/>
  </mergeCells>
  <printOptions/>
  <pageMargins left="0.3937007874015748" right="0.2362204724409449" top="0.2755905511811024" bottom="0.4330708661417323" header="0.31496062992125984" footer="0.31496062992125984"/>
  <pageSetup horizontalDpi="600" verticalDpi="600" orientation="portrait" paperSize="9" scale="49" r:id="rId1"/>
  <rowBreaks count="2" manualBreakCount="2">
    <brk id="53" max="28" man="1"/>
    <brk id="10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Быкина</dc:creator>
  <cp:keywords/>
  <dc:description/>
  <cp:lastModifiedBy>User</cp:lastModifiedBy>
  <cp:lastPrinted>2015-10-07T03:29:00Z</cp:lastPrinted>
  <dcterms:created xsi:type="dcterms:W3CDTF">2013-09-04T04:04:09Z</dcterms:created>
  <dcterms:modified xsi:type="dcterms:W3CDTF">2015-11-22T10:44:16Z</dcterms:modified>
  <cp:category/>
  <cp:version/>
  <cp:contentType/>
  <cp:contentStatus/>
</cp:coreProperties>
</file>