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17" sheetId="1" r:id="rId1"/>
  </sheets>
  <calcPr calcId="124519"/>
</workbook>
</file>

<file path=xl/calcChain.xml><?xml version="1.0" encoding="utf-8"?>
<calcChain xmlns="http://schemas.openxmlformats.org/spreadsheetml/2006/main">
  <c r="D41" i="1"/>
  <c r="D24"/>
  <c r="D21"/>
  <c r="D20" s="1"/>
  <c r="D40"/>
  <c r="D38"/>
  <c r="E48"/>
  <c r="E47"/>
  <c r="E46"/>
  <c r="E45"/>
  <c r="E44"/>
  <c r="E43"/>
  <c r="E42"/>
  <c r="E41"/>
  <c r="E39"/>
  <c r="E27"/>
  <c r="E26"/>
  <c r="E25"/>
  <c r="E24"/>
  <c r="E23"/>
  <c r="E22"/>
  <c r="C20"/>
  <c r="C21"/>
  <c r="C24"/>
  <c r="C41"/>
  <c r="E20" l="1"/>
  <c r="E21"/>
  <c r="D51"/>
  <c r="C40" l="1"/>
  <c r="E40" s="1"/>
  <c r="C38" l="1"/>
  <c r="E38" s="1"/>
  <c r="C51" l="1"/>
  <c r="E51" s="1"/>
</calcChain>
</file>

<file path=xl/sharedStrings.xml><?xml version="1.0" encoding="utf-8"?>
<sst xmlns="http://schemas.openxmlformats.org/spreadsheetml/2006/main" count="48" uniqueCount="40">
  <si>
    <t>№ п/п</t>
  </si>
  <si>
    <t>Наименование передаваемого полномочия, сельские поселения</t>
  </si>
  <si>
    <t>1.1</t>
  </si>
  <si>
    <t>1.2</t>
  </si>
  <si>
    <t>1.3</t>
  </si>
  <si>
    <t>1.4</t>
  </si>
  <si>
    <t>1.5</t>
  </si>
  <si>
    <t>1.6</t>
  </si>
  <si>
    <t>Амурское поселение</t>
  </si>
  <si>
    <t>Горбуновское поселение</t>
  </si>
  <si>
    <t>Карагайское поселение</t>
  </si>
  <si>
    <t>Катандинское поселение</t>
  </si>
  <si>
    <t>Огневское поселение</t>
  </si>
  <si>
    <t xml:space="preserve">Талдинское послеление </t>
  </si>
  <si>
    <t>Усть-Коксинское поселение</t>
  </si>
  <si>
    <t>2.1</t>
  </si>
  <si>
    <t>Прочие межбюджетные  трансферты на осуществление переданных полномочий "Об организации и осуществлении мероприятий по дорожной деятельности в отношении автомобильных дорог местного значения и границах населенных пунктов поселения и обеспечение безопастности дорожного движения на них, включая создание и обеспечение  функционирования парковок( парковочных мест), осуществление муниципального контроля за сохранностью автомобильных  дорог местного значения в границах населенных пунктов поселения, а также осуществление иных полномочий в области использования  автомобильных дорог и осуществление дорожной деятельности"</t>
  </si>
  <si>
    <t xml:space="preserve">Всего прочих межбюджетных трансфертов </t>
  </si>
  <si>
    <t>3</t>
  </si>
  <si>
    <t>3.1</t>
  </si>
  <si>
    <t>Верх-Уймонское поселение</t>
  </si>
  <si>
    <t>3.2</t>
  </si>
  <si>
    <t>3.3</t>
  </si>
  <si>
    <t>3.4</t>
  </si>
  <si>
    <t>3.5</t>
  </si>
  <si>
    <t>3.6</t>
  </si>
  <si>
    <t>3.7</t>
  </si>
  <si>
    <t>3.8</t>
  </si>
  <si>
    <t>2</t>
  </si>
  <si>
    <t>Прочие межбюджетные  трансферты на осуществление переданных полномочий  "Организация в границах поселения водоснабжения населения"</t>
  </si>
  <si>
    <t>Прочие межбюджетные  трансферты на осуществление переданных полномочий "Участие в организации утилизации отходов"</t>
  </si>
  <si>
    <t xml:space="preserve">Талдинское поселение </t>
  </si>
  <si>
    <t>к отчету "Об исполнении бюджета</t>
  </si>
  <si>
    <t>( рублей)</t>
  </si>
  <si>
    <t>МО "Усть-Коксинский район" за 2017 год"</t>
  </si>
  <si>
    <t>Уточненный план на год, руб.</t>
  </si>
  <si>
    <t>Исполнено, руб.</t>
  </si>
  <si>
    <t xml:space="preserve">Процент исполнения,% </t>
  </si>
  <si>
    <t>Приложение 6</t>
  </si>
  <si>
    <t>Иные межбюджетные трансферты бюджетам сельских поселений на осуществление части полномочий по решению вопросов местного значения в соответствии с заключенными соглашениями  эа 2017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</si>
</sst>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%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4" xfId="1" applyFont="1" applyBorder="1"/>
    <xf numFmtId="0" fontId="5" fillId="2" borderId="4" xfId="1" applyFont="1" applyFill="1" applyBorder="1"/>
    <xf numFmtId="0" fontId="5" fillId="0" borderId="5" xfId="1" applyFont="1" applyBorder="1"/>
    <xf numFmtId="0" fontId="5" fillId="0" borderId="3" xfId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/>
    <xf numFmtId="0" fontId="1" fillId="2" borderId="1" xfId="1" applyFont="1" applyFill="1" applyBorder="1"/>
    <xf numFmtId="49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3" fontId="7" fillId="0" borderId="1" xfId="2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1" fillId="0" borderId="3" xfId="1" applyNumberFormat="1" applyFont="1" applyBorder="1"/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11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_Формы расчетов поселений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view="pageBreakPreview" topLeftCell="A27" zoomScaleSheetLayoutView="100" workbookViewId="0">
      <selection activeCell="C21" sqref="C21"/>
    </sheetView>
  </sheetViews>
  <sheetFormatPr defaultRowHeight="14.4"/>
  <cols>
    <col min="1" max="1" width="4.6640625" customWidth="1"/>
    <col min="2" max="2" width="56.44140625" customWidth="1"/>
    <col min="3" max="3" width="18.6640625" customWidth="1"/>
    <col min="4" max="4" width="17.33203125" customWidth="1"/>
    <col min="5" max="5" width="13.44140625" customWidth="1"/>
    <col min="6" max="6" width="14.44140625" customWidth="1"/>
  </cols>
  <sheetData>
    <row r="1" spans="1:5">
      <c r="C1" s="16"/>
      <c r="D1" s="37" t="s">
        <v>38</v>
      </c>
      <c r="E1" s="37"/>
    </row>
    <row r="2" spans="1:5">
      <c r="C2" s="37" t="s">
        <v>32</v>
      </c>
      <c r="D2" s="37"/>
      <c r="E2" s="37"/>
    </row>
    <row r="3" spans="1:5" ht="21" customHeight="1">
      <c r="C3" s="37" t="s">
        <v>34</v>
      </c>
      <c r="D3" s="37"/>
      <c r="E3" s="37"/>
    </row>
    <row r="4" spans="1:5" ht="21" customHeight="1">
      <c r="B4" s="15"/>
      <c r="C4" s="16"/>
      <c r="D4" s="37"/>
      <c r="E4" s="37"/>
    </row>
    <row r="5" spans="1:5" ht="65.25" customHeight="1">
      <c r="B5" s="38" t="s">
        <v>39</v>
      </c>
      <c r="C5" s="38"/>
      <c r="D5" s="38"/>
      <c r="E5" s="38"/>
    </row>
    <row r="6" spans="1:5" ht="21" customHeight="1">
      <c r="B6" s="2"/>
      <c r="C6" s="2"/>
      <c r="D6" s="2"/>
      <c r="E6" s="25" t="s">
        <v>33</v>
      </c>
    </row>
    <row r="7" spans="1:5" s="2" customFormat="1" ht="15.75" hidden="1" customHeight="1"/>
    <row r="8" spans="1:5" s="1" customFormat="1" ht="48" customHeight="1">
      <c r="A8" s="14" t="s">
        <v>0</v>
      </c>
      <c r="B8" s="17" t="s">
        <v>1</v>
      </c>
      <c r="C8" s="26" t="s">
        <v>35</v>
      </c>
      <c r="D8" s="26" t="s">
        <v>36</v>
      </c>
      <c r="E8" s="27" t="s">
        <v>37</v>
      </c>
    </row>
    <row r="9" spans="1:5" s="5" customFormat="1" ht="13.5" customHeight="1">
      <c r="A9" s="3">
        <v>1</v>
      </c>
      <c r="B9" s="4">
        <v>2</v>
      </c>
      <c r="C9" s="4">
        <v>3</v>
      </c>
      <c r="D9" s="4">
        <v>4</v>
      </c>
      <c r="E9" s="3">
        <v>5</v>
      </c>
    </row>
    <row r="10" spans="1:5" s="5" customFormat="1" ht="57.75" hidden="1" customHeight="1">
      <c r="A10" s="8"/>
      <c r="B10" s="7"/>
      <c r="C10" s="7"/>
      <c r="D10" s="7"/>
      <c r="E10" s="3"/>
    </row>
    <row r="11" spans="1:5" s="5" customFormat="1" ht="12.75" hidden="1" customHeight="1">
      <c r="A11" s="9"/>
      <c r="B11" s="10"/>
      <c r="C11" s="13"/>
      <c r="D11" s="13"/>
      <c r="E11" s="3"/>
    </row>
    <row r="12" spans="1:5" s="5" customFormat="1" ht="12.75" hidden="1" customHeight="1">
      <c r="A12" s="9"/>
      <c r="B12" s="10"/>
      <c r="C12" s="13"/>
      <c r="D12" s="13"/>
      <c r="E12" s="3"/>
    </row>
    <row r="13" spans="1:5" s="5" customFormat="1" ht="12.75" hidden="1" customHeight="1">
      <c r="A13" s="9"/>
      <c r="B13" s="10"/>
      <c r="C13" s="13"/>
      <c r="D13" s="13"/>
      <c r="E13" s="3"/>
    </row>
    <row r="14" spans="1:5" s="5" customFormat="1" ht="12.75" hidden="1" customHeight="1">
      <c r="A14" s="9"/>
      <c r="B14" s="10"/>
      <c r="C14" s="13"/>
      <c r="D14" s="13"/>
      <c r="E14" s="3"/>
    </row>
    <row r="15" spans="1:5" s="5" customFormat="1" ht="12.75" hidden="1" customHeight="1">
      <c r="A15" s="9"/>
      <c r="B15" s="11"/>
      <c r="C15" s="13"/>
      <c r="D15" s="13"/>
      <c r="E15" s="3"/>
    </row>
    <row r="16" spans="1:5" s="5" customFormat="1" ht="12.75" hidden="1" customHeight="1">
      <c r="A16" s="9"/>
      <c r="B16" s="10"/>
      <c r="C16" s="13"/>
      <c r="D16" s="13"/>
      <c r="E16" s="3"/>
    </row>
    <row r="17" spans="1:5" s="5" customFormat="1" ht="13.5" hidden="1" customHeight="1">
      <c r="A17" s="9"/>
      <c r="B17" s="10"/>
      <c r="C17" s="13"/>
      <c r="D17" s="13"/>
      <c r="E17" s="3"/>
    </row>
    <row r="18" spans="1:5" s="5" customFormat="1" ht="13.5" hidden="1" customHeight="1">
      <c r="A18" s="9"/>
      <c r="B18" s="10"/>
      <c r="C18" s="13"/>
      <c r="D18" s="13"/>
      <c r="E18" s="3"/>
    </row>
    <row r="19" spans="1:5" s="5" customFormat="1" ht="13.5" hidden="1" customHeight="1">
      <c r="A19" s="9"/>
      <c r="B19" s="12"/>
      <c r="C19" s="13"/>
      <c r="D19" s="13"/>
      <c r="E19" s="3"/>
    </row>
    <row r="20" spans="1:5" s="5" customFormat="1" ht="61.5" customHeight="1">
      <c r="A20" s="17">
        <v>1</v>
      </c>
      <c r="B20" s="18" t="s">
        <v>29</v>
      </c>
      <c r="C20" s="31">
        <f>SUM(C21:C27)</f>
        <v>679540.78</v>
      </c>
      <c r="D20" s="31">
        <f>SUM(D21:D27)</f>
        <v>679540.78</v>
      </c>
      <c r="E20" s="28">
        <f>D20/C20*100</f>
        <v>100</v>
      </c>
    </row>
    <row r="21" spans="1:5" s="5" customFormat="1" ht="18" customHeight="1">
      <c r="A21" s="19" t="s">
        <v>2</v>
      </c>
      <c r="B21" s="20" t="s">
        <v>8</v>
      </c>
      <c r="C21" s="32">
        <f>169895+50000</f>
        <v>219895</v>
      </c>
      <c r="D21" s="32">
        <f>169895+50000</f>
        <v>219895</v>
      </c>
      <c r="E21" s="29">
        <f t="shared" ref="E21:E27" si="0">D21/C21*100</f>
        <v>100</v>
      </c>
    </row>
    <row r="22" spans="1:5" s="5" customFormat="1" ht="18" customHeight="1">
      <c r="A22" s="19" t="s">
        <v>3</v>
      </c>
      <c r="B22" s="20" t="s">
        <v>9</v>
      </c>
      <c r="C22" s="32">
        <v>99704</v>
      </c>
      <c r="D22" s="32">
        <v>99704</v>
      </c>
      <c r="E22" s="29">
        <f t="shared" si="0"/>
        <v>100</v>
      </c>
    </row>
    <row r="23" spans="1:5" s="5" customFormat="1" ht="18" customHeight="1">
      <c r="A23" s="19" t="s">
        <v>4</v>
      </c>
      <c r="B23" s="20" t="s">
        <v>10</v>
      </c>
      <c r="C23" s="32">
        <v>174239</v>
      </c>
      <c r="D23" s="32">
        <v>174239</v>
      </c>
      <c r="E23" s="29">
        <f t="shared" si="0"/>
        <v>100</v>
      </c>
    </row>
    <row r="24" spans="1:5" s="5" customFormat="1" ht="18" customHeight="1">
      <c r="A24" s="19" t="s">
        <v>5</v>
      </c>
      <c r="B24" s="21" t="s">
        <v>11</v>
      </c>
      <c r="C24" s="32">
        <f>40000-275.22</f>
        <v>39724.78</v>
      </c>
      <c r="D24" s="32">
        <f>40000-275.22</f>
        <v>39724.78</v>
      </c>
      <c r="E24" s="29">
        <f t="shared" si="0"/>
        <v>100</v>
      </c>
    </row>
    <row r="25" spans="1:5" s="5" customFormat="1" ht="18" customHeight="1">
      <c r="A25" s="19" t="s">
        <v>5</v>
      </c>
      <c r="B25" s="20" t="s">
        <v>12</v>
      </c>
      <c r="C25" s="32">
        <v>27617</v>
      </c>
      <c r="D25" s="32">
        <v>27617</v>
      </c>
      <c r="E25" s="29">
        <f t="shared" si="0"/>
        <v>100</v>
      </c>
    </row>
    <row r="26" spans="1:5" s="5" customFormat="1" ht="18" customHeight="1">
      <c r="A26" s="19" t="s">
        <v>6</v>
      </c>
      <c r="B26" s="20" t="s">
        <v>31</v>
      </c>
      <c r="C26" s="32">
        <v>52487</v>
      </c>
      <c r="D26" s="32">
        <v>52487</v>
      </c>
      <c r="E26" s="29">
        <f t="shared" si="0"/>
        <v>100</v>
      </c>
    </row>
    <row r="27" spans="1:5" s="5" customFormat="1" ht="18" customHeight="1">
      <c r="A27" s="19" t="s">
        <v>7</v>
      </c>
      <c r="B27" s="20" t="s">
        <v>14</v>
      </c>
      <c r="C27" s="32">
        <v>65874</v>
      </c>
      <c r="D27" s="32">
        <v>65874</v>
      </c>
      <c r="E27" s="29">
        <f t="shared" si="0"/>
        <v>100</v>
      </c>
    </row>
    <row r="28" spans="1:5" s="5" customFormat="1" ht="50.25" hidden="1" customHeight="1">
      <c r="A28" s="17"/>
      <c r="B28" s="18"/>
      <c r="C28" s="33"/>
      <c r="D28" s="33"/>
      <c r="E28" s="30"/>
    </row>
    <row r="29" spans="1:5" s="5" customFormat="1" ht="15.6" hidden="1">
      <c r="A29" s="19"/>
      <c r="B29" s="20"/>
      <c r="C29" s="34"/>
      <c r="D29" s="34"/>
      <c r="E29" s="30"/>
    </row>
    <row r="30" spans="1:5" s="5" customFormat="1" ht="15.6" hidden="1">
      <c r="A30" s="19"/>
      <c r="B30" s="20"/>
      <c r="C30" s="34"/>
      <c r="D30" s="34"/>
      <c r="E30" s="30"/>
    </row>
    <row r="31" spans="1:5" s="5" customFormat="1" ht="15.6" hidden="1">
      <c r="A31" s="19"/>
      <c r="B31" s="20"/>
      <c r="C31" s="34"/>
      <c r="D31" s="34"/>
      <c r="E31" s="30"/>
    </row>
    <row r="32" spans="1:5" s="5" customFormat="1" ht="15.6" hidden="1">
      <c r="A32" s="19"/>
      <c r="B32" s="20"/>
      <c r="C32" s="34"/>
      <c r="D32" s="34"/>
      <c r="E32" s="30"/>
    </row>
    <row r="33" spans="1:7" s="5" customFormat="1" ht="13.5" hidden="1" customHeight="1">
      <c r="A33" s="19"/>
      <c r="B33" s="21"/>
      <c r="C33" s="34"/>
      <c r="D33" s="34"/>
      <c r="E33" s="30"/>
    </row>
    <row r="34" spans="1:7" s="5" customFormat="1" ht="13.5" hidden="1" customHeight="1">
      <c r="A34" s="19"/>
      <c r="B34" s="20"/>
      <c r="C34" s="34"/>
      <c r="D34" s="34"/>
      <c r="E34" s="30"/>
    </row>
    <row r="35" spans="1:7" s="5" customFormat="1" ht="13.5" hidden="1" customHeight="1">
      <c r="A35" s="19"/>
      <c r="B35" s="20"/>
      <c r="C35" s="34"/>
      <c r="D35" s="34"/>
      <c r="E35" s="30"/>
    </row>
    <row r="36" spans="1:7" s="5" customFormat="1" ht="13.5" hidden="1" customHeight="1">
      <c r="A36" s="19"/>
      <c r="B36" s="20"/>
      <c r="C36" s="34"/>
      <c r="D36" s="34"/>
      <c r="E36" s="30"/>
    </row>
    <row r="37" spans="1:7" s="5" customFormat="1" ht="13.5" hidden="1" customHeight="1">
      <c r="A37" s="19"/>
      <c r="B37" s="20"/>
      <c r="C37" s="34"/>
      <c r="D37" s="34"/>
      <c r="E37" s="30"/>
    </row>
    <row r="38" spans="1:7" s="5" customFormat="1" ht="235.5" customHeight="1">
      <c r="A38" s="22" t="s">
        <v>28</v>
      </c>
      <c r="B38" s="18" t="s">
        <v>16</v>
      </c>
      <c r="C38" s="31">
        <f>C39</f>
        <v>40709</v>
      </c>
      <c r="D38" s="31">
        <f>D39</f>
        <v>40709</v>
      </c>
      <c r="E38" s="28">
        <f>D38/C38*100</f>
        <v>100</v>
      </c>
    </row>
    <row r="39" spans="1:7" s="5" customFormat="1" ht="21" customHeight="1">
      <c r="A39" s="23" t="s">
        <v>15</v>
      </c>
      <c r="B39" s="21" t="s">
        <v>11</v>
      </c>
      <c r="C39" s="32">
        <v>40709</v>
      </c>
      <c r="D39" s="32">
        <v>40709</v>
      </c>
      <c r="E39" s="29">
        <f t="shared" ref="E39" si="1">D39/C39*100</f>
        <v>100</v>
      </c>
    </row>
    <row r="40" spans="1:7" s="5" customFormat="1" ht="48.75" customHeight="1">
      <c r="A40" s="22" t="s">
        <v>18</v>
      </c>
      <c r="B40" s="18" t="s">
        <v>30</v>
      </c>
      <c r="C40" s="31">
        <f>SUM(C41:C48)</f>
        <v>818059</v>
      </c>
      <c r="D40" s="31">
        <f>SUM(D41:D48)</f>
        <v>818059</v>
      </c>
      <c r="E40" s="28">
        <f>D40/C40*100</f>
        <v>100</v>
      </c>
    </row>
    <row r="41" spans="1:7" s="5" customFormat="1" ht="17.25" customHeight="1">
      <c r="A41" s="23" t="s">
        <v>19</v>
      </c>
      <c r="B41" s="20" t="s">
        <v>8</v>
      </c>
      <c r="C41" s="32">
        <f>246473-50000</f>
        <v>196473</v>
      </c>
      <c r="D41" s="32">
        <f>246473-50000</f>
        <v>196473</v>
      </c>
      <c r="E41" s="29">
        <f t="shared" ref="E41:E48" si="2">D41/C41*100</f>
        <v>100</v>
      </c>
      <c r="F41" s="24"/>
      <c r="G41" s="24"/>
    </row>
    <row r="42" spans="1:7" s="5" customFormat="1" ht="17.25" customHeight="1">
      <c r="A42" s="23" t="s">
        <v>21</v>
      </c>
      <c r="B42" s="20" t="s">
        <v>20</v>
      </c>
      <c r="C42" s="32">
        <v>125941</v>
      </c>
      <c r="D42" s="32">
        <v>125941</v>
      </c>
      <c r="E42" s="29">
        <f t="shared" si="2"/>
        <v>100</v>
      </c>
      <c r="F42" s="24"/>
      <c r="G42" s="24"/>
    </row>
    <row r="43" spans="1:7" s="5" customFormat="1" ht="17.25" customHeight="1">
      <c r="A43" s="23" t="s">
        <v>22</v>
      </c>
      <c r="B43" s="20" t="s">
        <v>9</v>
      </c>
      <c r="C43" s="32">
        <v>34552</v>
      </c>
      <c r="D43" s="32">
        <v>34552</v>
      </c>
      <c r="E43" s="29">
        <f t="shared" si="2"/>
        <v>100</v>
      </c>
    </row>
    <row r="44" spans="1:7" s="5" customFormat="1" ht="17.25" customHeight="1">
      <c r="A44" s="23" t="s">
        <v>23</v>
      </c>
      <c r="B44" s="20" t="s">
        <v>10</v>
      </c>
      <c r="C44" s="32">
        <v>53647</v>
      </c>
      <c r="D44" s="32">
        <v>53647</v>
      </c>
      <c r="E44" s="29">
        <f t="shared" si="2"/>
        <v>100</v>
      </c>
    </row>
    <row r="45" spans="1:7" s="5" customFormat="1" ht="17.25" customHeight="1">
      <c r="A45" s="23" t="s">
        <v>24</v>
      </c>
      <c r="B45" s="21" t="s">
        <v>11</v>
      </c>
      <c r="C45" s="32">
        <v>79809</v>
      </c>
      <c r="D45" s="32">
        <v>79809</v>
      </c>
      <c r="E45" s="29">
        <f t="shared" si="2"/>
        <v>100</v>
      </c>
    </row>
    <row r="46" spans="1:7" s="5" customFormat="1" ht="17.25" customHeight="1">
      <c r="A46" s="23" t="s">
        <v>25</v>
      </c>
      <c r="B46" s="20" t="s">
        <v>12</v>
      </c>
      <c r="C46" s="32">
        <v>84075</v>
      </c>
      <c r="D46" s="32">
        <v>84075</v>
      </c>
      <c r="E46" s="29">
        <f t="shared" si="2"/>
        <v>100</v>
      </c>
    </row>
    <row r="47" spans="1:7" s="5" customFormat="1" ht="17.25" customHeight="1">
      <c r="A47" s="23" t="s">
        <v>26</v>
      </c>
      <c r="B47" s="20" t="s">
        <v>13</v>
      </c>
      <c r="C47" s="32">
        <v>88273</v>
      </c>
      <c r="D47" s="32">
        <v>88273</v>
      </c>
      <c r="E47" s="29">
        <f t="shared" si="2"/>
        <v>100</v>
      </c>
    </row>
    <row r="48" spans="1:7" s="5" customFormat="1" ht="17.25" customHeight="1">
      <c r="A48" s="23" t="s">
        <v>27</v>
      </c>
      <c r="B48" s="20" t="s">
        <v>14</v>
      </c>
      <c r="C48" s="32">
        <v>155289</v>
      </c>
      <c r="D48" s="32">
        <v>155289</v>
      </c>
      <c r="E48" s="29">
        <f t="shared" si="2"/>
        <v>100</v>
      </c>
    </row>
    <row r="49" spans="1:5" s="5" customFormat="1" ht="162.75" hidden="1" customHeight="1">
      <c r="A49" s="22"/>
      <c r="B49" s="18"/>
      <c r="C49" s="32"/>
      <c r="D49" s="32"/>
      <c r="E49" s="30"/>
    </row>
    <row r="50" spans="1:5" s="5" customFormat="1" ht="13.5" hidden="1" customHeight="1">
      <c r="A50" s="23"/>
      <c r="B50" s="21"/>
      <c r="C50" s="32"/>
      <c r="D50" s="32"/>
      <c r="E50" s="30"/>
    </row>
    <row r="51" spans="1:5" ht="21.75" customHeight="1">
      <c r="A51" s="35" t="s">
        <v>17</v>
      </c>
      <c r="B51" s="36"/>
      <c r="C51" s="31">
        <f>C40+C38+C20</f>
        <v>1538308.78</v>
      </c>
      <c r="D51" s="31">
        <f>D40+D38+D20</f>
        <v>1538308.78</v>
      </c>
      <c r="E51" s="28">
        <f>D51/C51*100</f>
        <v>100</v>
      </c>
    </row>
    <row r="52" spans="1:5" ht="15.6">
      <c r="B52" s="6"/>
      <c r="C52" s="6"/>
      <c r="D52" s="6"/>
    </row>
  </sheetData>
  <mergeCells count="6">
    <mergeCell ref="A51:B51"/>
    <mergeCell ref="D1:E1"/>
    <mergeCell ref="C2:E2"/>
    <mergeCell ref="C3:E3"/>
    <mergeCell ref="D4:E4"/>
    <mergeCell ref="B5:E5"/>
  </mergeCells>
  <pageMargins left="0.51181102362204722" right="0.31496062992125984" top="0.35433070866141736" bottom="0.35433070866141736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2018-04-02T07:13:01Z</dcterms:modified>
</cp:coreProperties>
</file>