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3" sheetId="1" r:id="rId1"/>
    <sheet name="2014" sheetId="2" r:id="rId2"/>
    <sheet name="2015" sheetId="3" r:id="rId3"/>
  </sheets>
  <definedNames>
    <definedName name="_xlnm.Print_Area" localSheetId="0">'2013'!$B$1:$T$18</definedName>
    <definedName name="_xlnm.Print_Area" localSheetId="1">'2014'!$B$1:$T$18</definedName>
    <definedName name="_xlnm.Print_Area" localSheetId="2">'2015'!$B$1:$T$18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F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274т.р. В декабре дали</t>
        </r>
      </text>
    </comment>
    <comment ref="N8" authorId="0">
      <text>
        <r>
          <rPr>
            <b/>
            <sz val="8"/>
            <rFont val="Tahoma"/>
            <family val="0"/>
          </rPr>
          <t>+400т.р. С дот на сбалНа автомобиль</t>
        </r>
      </text>
    </comment>
    <comment ref="M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400т.р. Баштала скважина 
расчеты с МУП Тепл </t>
        </r>
      </text>
    </comment>
    <comment ref="K8" authorId="0">
      <text>
        <r>
          <rPr>
            <b/>
            <sz val="8"/>
            <rFont val="Tahoma"/>
            <family val="0"/>
          </rPr>
          <t>30000-ЧС</t>
        </r>
      </text>
    </comment>
    <comment ref="J8" authorId="0">
      <text>
        <r>
          <rPr>
            <b/>
            <sz val="8"/>
            <rFont val="Tahoma"/>
            <family val="0"/>
          </rPr>
          <t>100000-ремонт ДК, 15000 матер.помощь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274т.р. В декабре дали</t>
        </r>
      </text>
    </comment>
    <comment ref="J8" authorId="0">
      <text>
        <r>
          <rPr>
            <b/>
            <sz val="8"/>
            <rFont val="Tahoma"/>
            <family val="0"/>
          </rPr>
          <t>100000-ремонт ДК, 15000 матер.помощь</t>
        </r>
      </text>
    </comment>
    <comment ref="K8" authorId="0">
      <text>
        <r>
          <rPr>
            <b/>
            <sz val="8"/>
            <rFont val="Tahoma"/>
            <family val="0"/>
          </rPr>
          <t>30000-ЧС</t>
        </r>
      </text>
    </comment>
    <comment ref="M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400т.р. Баштала скважина 
расчеты с МУП Тепл </t>
        </r>
      </text>
    </comment>
    <comment ref="N8" authorId="0">
      <text>
        <r>
          <rPr>
            <b/>
            <sz val="8"/>
            <rFont val="Tahoma"/>
            <family val="0"/>
          </rPr>
          <t>+400т.р. С дот на сбалНа автомобиль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F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274т.р. В декабре дали</t>
        </r>
      </text>
    </comment>
    <comment ref="J8" authorId="0">
      <text>
        <r>
          <rPr>
            <b/>
            <sz val="8"/>
            <rFont val="Tahoma"/>
            <family val="0"/>
          </rPr>
          <t>100000-ремонт ДК, 15000 матер.помощь</t>
        </r>
      </text>
    </comment>
    <comment ref="K8" authorId="0">
      <text>
        <r>
          <rPr>
            <b/>
            <sz val="8"/>
            <rFont val="Tahoma"/>
            <family val="0"/>
          </rPr>
          <t>30000-ЧС</t>
        </r>
      </text>
    </comment>
    <comment ref="M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400т.р. Баштала скважина 
расчеты с МУП Тепл </t>
        </r>
      </text>
    </comment>
    <comment ref="N8" authorId="0">
      <text>
        <r>
          <rPr>
            <b/>
            <sz val="8"/>
            <rFont val="Tahoma"/>
            <family val="0"/>
          </rPr>
          <t>+400т.р. С дот на сбалНа автомобиль</t>
        </r>
      </text>
    </comment>
  </commentList>
</comments>
</file>

<file path=xl/sharedStrings.xml><?xml version="1.0" encoding="utf-8"?>
<sst xmlns="http://schemas.openxmlformats.org/spreadsheetml/2006/main" count="102" uniqueCount="37">
  <si>
    <t>Показатели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</si>
  <si>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</si>
  <si>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</si>
  <si>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</si>
  <si>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</si>
  <si>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</si>
  <si>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</si>
  <si>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</si>
  <si>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</si>
  <si>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</si>
  <si>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</si>
  <si>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</si>
  <si>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</si>
  <si>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</si>
  <si>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</si>
  <si>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</si>
  <si>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</si>
  <si>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сельских послений из бюджета муниципального района</t>
  </si>
  <si>
    <t>Дотация</t>
  </si>
  <si>
    <t>2</t>
  </si>
  <si>
    <t>Межбюджетные трансферты бюджетам сельских послений из республиканского бюджета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</si>
  <si>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</si>
  <si>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Субсидии по РЦП "Жилище на 2008-2010гг".  Мероприятие "Самый благоустроенный населенный пункт РА".</t>
  </si>
  <si>
    <t>Субсидии на капитальный и текущий ремонт объектов социально-культурной сферы</t>
  </si>
  <si>
    <t>3</t>
  </si>
  <si>
    <t>Итого межбюджетные трансферты бюджетам муниципальных образований</t>
  </si>
  <si>
    <t xml:space="preserve">                  Приложение 5
к решению Совета депутатов МО "Усть-Коксинский район"РА «О внесении изменений и дополнений бюджете муниципального образования                                                                                                   </t>
  </si>
  <si>
    <t>в том числе, на  содержание объектов  ЖКХ</t>
  </si>
  <si>
    <t>Субсидии по РЦП " Развитие транспортной инфраструктуры Республики Алтай на 2011-2015 годы" (Капитальный ремонт и ремонт автомобильных дорог общего пользования местного значения и искусственных сооружений на них)</t>
  </si>
  <si>
    <t>Иные межбюджетные трансферты всего:</t>
  </si>
  <si>
    <t>Приложение 6
к решению  МО "Усть-Коксинский район"РА «О внесении изменений и дополнений в решение "О бюджете МО   "Усть-Коксинский район" на 2012 год и на плановый 
период 2013 и 2014 годов»</t>
  </si>
  <si>
    <t>Межбюджетные трансферты бюджетам сельских поселений на 2013 год</t>
  </si>
  <si>
    <t>Приложение 14
к решению  МО "Усть-Коксинский район"РА «О бюджете МО   "Усть-Коксинский район" на 2013 год и на плановый 
период 2014 и 2015 годов»</t>
  </si>
  <si>
    <t>Межбюджетные трансферты бюджетам сельских поселений на 2014 год</t>
  </si>
  <si>
    <t>Межбюджетные трансферты бюджетам сельских поселений на 2015 год</t>
  </si>
  <si>
    <t>Приложение 15
к решению  МО "Усть-Коксинский район"РА «О бюджете МО   "Усть-Коксинский район" на 2013 год и на плановый 
период 2014 и 2015 годов»</t>
  </si>
  <si>
    <t>Приложение 16
к решению  МО "Усть-Коксинский район"РА «О бюджете МО   "Усть-Коксинский район" на 2013 год и на плановый 
период 2014 и 2015 годов»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</si>
</sst>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_-* #,##0.0_р_._-;\-* #,##0.0_р_._-;_-* &quot;-&quot;??_р_._-;_-@_-"/>
    <numFmt numFmtId="174" formatCode="#,##0.0"/>
    <numFmt numFmtId="175" formatCode="_-* #,##0_р_._-;\-* #,##0_р_._-;_-* &quot;-&quot;?_р_._-;_-@_-"/>
    <numFmt numFmtId="176" formatCode="00\.00\.00"/>
    <numFmt numFmtId="177" formatCode="_-* #,##0.0_р_._-;\-* #,##0.0_р_._-;_-* &quot;-&quot;?_р_._-;_-@_-"/>
    <numFmt numFmtId="178" formatCode="0.0"/>
  </numFmts>
  <fonts count="56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2"/>
    </font>
    <font>
      <b/>
      <sz val="8"/>
      <name val="Arial CYR"/>
      <family val="2"/>
    </font>
    <font>
      <sz val="11"/>
      <name val="Times New Roman"/>
      <family val="0"/>
    </font>
    <font>
      <sz val="11"/>
      <name val="Arial Cyr"/>
      <family val="2"/>
    </font>
    <font>
      <b/>
      <sz val="10"/>
      <name val="Times New Roman"/>
      <family val="1"/>
    </font>
    <font>
      <b/>
      <sz val="10"/>
      <name val="Arial Cyr"/>
      <family val="2"/>
    </font>
    <font>
      <sz val="10"/>
      <name val="Arial Cyr"/>
      <family val="2"/>
    </font>
    <font>
      <b/>
      <i/>
      <sz val="10"/>
      <name val="Arial Cyr"/>
      <family val="2"/>
    </font>
    <font>
      <sz val="8"/>
      <name val="Arial"/>
      <family val="2"/>
    </font>
    <font>
      <sz val="9"/>
      <name val="Arial"/>
      <family val="0"/>
    </font>
    <font>
      <b/>
      <sz val="9"/>
      <name val="Arial Cyr"/>
      <family val="2"/>
    </font>
    <font>
      <sz val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54" applyFill="1" applyBorder="1">
      <alignment/>
      <protection/>
    </xf>
    <xf numFmtId="49" fontId="2" fillId="0" borderId="0" xfId="54" applyNumberFormat="1" applyFont="1" applyFill="1" applyBorder="1" applyAlignment="1">
      <alignment horizontal="center" vertical="center"/>
      <protection/>
    </xf>
    <xf numFmtId="0" fontId="2" fillId="0" borderId="0" xfId="54" applyFont="1" applyFill="1" applyBorder="1">
      <alignment/>
      <protection/>
    </xf>
    <xf numFmtId="172" fontId="2" fillId="0" borderId="0" xfId="54" applyNumberFormat="1" applyFont="1" applyFill="1" applyBorder="1">
      <alignment/>
      <protection/>
    </xf>
    <xf numFmtId="0" fontId="1" fillId="0" borderId="0" xfId="54" applyFont="1" applyFill="1" applyBorder="1" applyAlignment="1">
      <alignment/>
      <protection/>
    </xf>
    <xf numFmtId="0" fontId="3" fillId="0" borderId="0" xfId="54" applyFont="1" applyFill="1" applyBorder="1">
      <alignment/>
      <protection/>
    </xf>
    <xf numFmtId="1" fontId="3" fillId="0" borderId="0" xfId="54" applyNumberFormat="1" applyFont="1" applyFill="1" applyBorder="1">
      <alignment/>
      <protection/>
    </xf>
    <xf numFmtId="0" fontId="1" fillId="0" borderId="10" xfId="54" applyFill="1" applyBorder="1">
      <alignment/>
      <protection/>
    </xf>
    <xf numFmtId="0" fontId="1" fillId="0" borderId="11" xfId="54" applyFill="1" applyBorder="1">
      <alignment/>
      <protection/>
    </xf>
    <xf numFmtId="49" fontId="5" fillId="0" borderId="12" xfId="54" applyNumberFormat="1" applyFont="1" applyFill="1" applyBorder="1" applyAlignment="1">
      <alignment horizontal="center" vertical="center" wrapText="1"/>
      <protection/>
    </xf>
    <xf numFmtId="172" fontId="6" fillId="0" borderId="13" xfId="54" applyNumberFormat="1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7" fillId="0" borderId="14" xfId="54" applyFont="1" applyFill="1" applyBorder="1" applyAlignment="1">
      <alignment horizontal="center"/>
      <protection/>
    </xf>
    <xf numFmtId="0" fontId="8" fillId="0" borderId="15" xfId="54" applyFont="1" applyFill="1" applyBorder="1" applyAlignment="1">
      <alignment horizontal="justify"/>
      <protection/>
    </xf>
    <xf numFmtId="0" fontId="8" fillId="0" borderId="11" xfId="54" applyFont="1" applyFill="1" applyBorder="1" applyAlignment="1">
      <alignment horizontal="justify"/>
      <protection/>
    </xf>
    <xf numFmtId="0" fontId="1" fillId="0" borderId="12" xfId="54" applyFill="1" applyBorder="1">
      <alignment/>
      <protection/>
    </xf>
    <xf numFmtId="0" fontId="1" fillId="0" borderId="14" xfId="54" applyFill="1" applyBorder="1">
      <alignment/>
      <protection/>
    </xf>
    <xf numFmtId="0" fontId="1" fillId="0" borderId="15" xfId="54" applyFill="1" applyBorder="1">
      <alignment/>
      <protection/>
    </xf>
    <xf numFmtId="0" fontId="1" fillId="0" borderId="16" xfId="54" applyFill="1" applyBorder="1">
      <alignment/>
      <protection/>
    </xf>
    <xf numFmtId="0" fontId="1" fillId="0" borderId="17" xfId="54" applyFill="1" applyBorder="1">
      <alignment/>
      <protection/>
    </xf>
    <xf numFmtId="49" fontId="1" fillId="0" borderId="12" xfId="54" applyNumberFormat="1" applyFont="1" applyFill="1" applyBorder="1" applyAlignment="1">
      <alignment horizontal="center" vertical="center"/>
      <protection/>
    </xf>
    <xf numFmtId="0" fontId="2" fillId="0" borderId="12" xfId="54" applyFont="1" applyFill="1" applyBorder="1" applyAlignment="1">
      <alignment horizontal="center"/>
      <protection/>
    </xf>
    <xf numFmtId="0" fontId="3" fillId="0" borderId="18" xfId="54" applyFont="1" applyFill="1" applyBorder="1" applyAlignment="1">
      <alignment horizontal="center"/>
      <protection/>
    </xf>
    <xf numFmtId="0" fontId="3" fillId="0" borderId="19" xfId="54" applyFont="1" applyFill="1" applyBorder="1" applyAlignment="1">
      <alignment horizontal="center"/>
      <protection/>
    </xf>
    <xf numFmtId="0" fontId="3" fillId="0" borderId="17" xfId="54" applyFont="1" applyFill="1" applyBorder="1" applyAlignment="1">
      <alignment horizontal="center"/>
      <protection/>
    </xf>
    <xf numFmtId="0" fontId="1" fillId="0" borderId="18" xfId="54" applyFill="1" applyBorder="1">
      <alignment/>
      <protection/>
    </xf>
    <xf numFmtId="0" fontId="1" fillId="0" borderId="19" xfId="54" applyFill="1" applyBorder="1">
      <alignment/>
      <protection/>
    </xf>
    <xf numFmtId="0" fontId="9" fillId="33" borderId="20" xfId="54" applyFont="1" applyFill="1" applyBorder="1">
      <alignment/>
      <protection/>
    </xf>
    <xf numFmtId="0" fontId="9" fillId="33" borderId="21" xfId="54" applyFont="1" applyFill="1" applyBorder="1">
      <alignment/>
      <protection/>
    </xf>
    <xf numFmtId="1" fontId="7" fillId="33" borderId="20" xfId="54" applyNumberFormat="1" applyFont="1" applyFill="1" applyBorder="1" applyAlignment="1" applyProtection="1">
      <alignment horizontal="center" vertical="top"/>
      <protection locked="0"/>
    </xf>
    <xf numFmtId="0" fontId="10" fillId="33" borderId="22" xfId="54" applyFont="1" applyFill="1" applyBorder="1" applyAlignment="1">
      <alignment horizontal="center"/>
      <protection/>
    </xf>
    <xf numFmtId="0" fontId="9" fillId="33" borderId="22" xfId="54" applyFont="1" applyFill="1" applyBorder="1">
      <alignment/>
      <protection/>
    </xf>
    <xf numFmtId="173" fontId="9" fillId="33" borderId="0" xfId="54" applyNumberFormat="1" applyFont="1" applyFill="1" applyBorder="1">
      <alignment/>
      <protection/>
    </xf>
    <xf numFmtId="0" fontId="9" fillId="33" borderId="0" xfId="54" applyFont="1" applyFill="1" applyBorder="1">
      <alignment/>
      <protection/>
    </xf>
    <xf numFmtId="0" fontId="1" fillId="0" borderId="20" xfId="54" applyFill="1" applyBorder="1">
      <alignment/>
      <protection/>
    </xf>
    <xf numFmtId="0" fontId="1" fillId="0" borderId="21" xfId="54" applyFill="1" applyBorder="1">
      <alignment/>
      <protection/>
    </xf>
    <xf numFmtId="173" fontId="11" fillId="0" borderId="20" xfId="61" applyNumberFormat="1" applyFont="1" applyFill="1" applyBorder="1" applyAlignment="1">
      <alignment horizontal="center"/>
    </xf>
    <xf numFmtId="173" fontId="11" fillId="0" borderId="22" xfId="61" applyNumberFormat="1" applyFont="1" applyFill="1" applyBorder="1" applyAlignment="1">
      <alignment horizontal="center"/>
    </xf>
    <xf numFmtId="173" fontId="1" fillId="0" borderId="23" xfId="61" applyNumberFormat="1" applyFont="1" applyFill="1" applyBorder="1" applyAlignment="1">
      <alignment/>
    </xf>
    <xf numFmtId="173" fontId="1" fillId="0" borderId="22" xfId="61" applyNumberFormat="1" applyFont="1" applyFill="1" applyBorder="1" applyAlignment="1">
      <alignment/>
    </xf>
    <xf numFmtId="174" fontId="1" fillId="0" borderId="17" xfId="54" applyNumberFormat="1" applyFill="1" applyBorder="1">
      <alignment/>
      <protection/>
    </xf>
    <xf numFmtId="0" fontId="1" fillId="0" borderId="22" xfId="54" applyFill="1" applyBorder="1">
      <alignment/>
      <protection/>
    </xf>
    <xf numFmtId="174" fontId="1" fillId="0" borderId="24" xfId="61" applyNumberFormat="1" applyFont="1" applyFill="1" applyBorder="1" applyAlignment="1">
      <alignment horizontal="center"/>
    </xf>
    <xf numFmtId="174" fontId="1" fillId="0" borderId="25" xfId="61" applyNumberFormat="1" applyFont="1" applyFill="1" applyBorder="1" applyAlignment="1">
      <alignment horizontal="center"/>
    </xf>
    <xf numFmtId="174" fontId="1" fillId="0" borderId="26" xfId="61" applyNumberFormat="1" applyFont="1" applyFill="1" applyBorder="1" applyAlignment="1">
      <alignment horizontal="center"/>
    </xf>
    <xf numFmtId="175" fontId="1" fillId="0" borderId="0" xfId="54" applyNumberFormat="1" applyFill="1" applyBorder="1">
      <alignment/>
      <protection/>
    </xf>
    <xf numFmtId="173" fontId="13" fillId="0" borderId="20" xfId="61" applyNumberFormat="1" applyFont="1" applyFill="1" applyBorder="1" applyAlignment="1">
      <alignment horizontal="center"/>
    </xf>
    <xf numFmtId="173" fontId="13" fillId="0" borderId="22" xfId="61" applyNumberFormat="1" applyFont="1" applyFill="1" applyBorder="1" applyAlignment="1">
      <alignment/>
    </xf>
    <xf numFmtId="173" fontId="14" fillId="0" borderId="22" xfId="61" applyNumberFormat="1" applyFont="1" applyFill="1" applyBorder="1" applyAlignment="1">
      <alignment/>
    </xf>
    <xf numFmtId="173" fontId="1" fillId="0" borderId="15" xfId="61" applyNumberFormat="1" applyFont="1" applyFill="1" applyBorder="1" applyAlignment="1">
      <alignment/>
    </xf>
    <xf numFmtId="0" fontId="11" fillId="0" borderId="20" xfId="54" applyFont="1" applyFill="1" applyBorder="1">
      <alignment/>
      <protection/>
    </xf>
    <xf numFmtId="0" fontId="11" fillId="0" borderId="21" xfId="54" applyFont="1" applyFill="1" applyBorder="1">
      <alignment/>
      <protection/>
    </xf>
    <xf numFmtId="173" fontId="17" fillId="0" borderId="20" xfId="61" applyNumberFormat="1" applyFont="1" applyFill="1" applyBorder="1" applyAlignment="1">
      <alignment horizontal="center"/>
    </xf>
    <xf numFmtId="173" fontId="12" fillId="0" borderId="22" xfId="61" applyNumberFormat="1" applyFont="1" applyFill="1" applyBorder="1" applyAlignment="1">
      <alignment/>
    </xf>
    <xf numFmtId="173" fontId="11" fillId="0" borderId="23" xfId="61" applyNumberFormat="1" applyFont="1" applyFill="1" applyBorder="1" applyAlignment="1">
      <alignment/>
    </xf>
    <xf numFmtId="173" fontId="11" fillId="0" borderId="22" xfId="61" applyNumberFormat="1" applyFont="1" applyFill="1" applyBorder="1" applyAlignment="1">
      <alignment/>
    </xf>
    <xf numFmtId="174" fontId="11" fillId="0" borderId="17" xfId="54" applyNumberFormat="1" applyFont="1" applyFill="1" applyBorder="1">
      <alignment/>
      <protection/>
    </xf>
    <xf numFmtId="177" fontId="11" fillId="0" borderId="0" xfId="54" applyNumberFormat="1" applyFont="1" applyFill="1" applyBorder="1">
      <alignment/>
      <protection/>
    </xf>
    <xf numFmtId="173" fontId="6" fillId="33" borderId="0" xfId="54" applyNumberFormat="1" applyFont="1" applyFill="1" applyBorder="1">
      <alignment/>
      <protection/>
    </xf>
    <xf numFmtId="0" fontId="11" fillId="0" borderId="0" xfId="54" applyFont="1" applyFill="1" applyBorder="1">
      <alignment/>
      <protection/>
    </xf>
    <xf numFmtId="0" fontId="11" fillId="0" borderId="22" xfId="54" applyFont="1" applyFill="1" applyBorder="1">
      <alignment/>
      <protection/>
    </xf>
    <xf numFmtId="0" fontId="1" fillId="0" borderId="0" xfId="54" applyFill="1">
      <alignment/>
      <protection/>
    </xf>
    <xf numFmtId="0" fontId="1" fillId="0" borderId="27" xfId="54" applyFont="1" applyFill="1" applyBorder="1" applyAlignment="1">
      <alignment horizontal="center" vertical="center"/>
      <protection/>
    </xf>
    <xf numFmtId="0" fontId="2" fillId="0" borderId="27" xfId="54" applyFont="1" applyFill="1" applyBorder="1">
      <alignment/>
      <protection/>
    </xf>
    <xf numFmtId="172" fontId="2" fillId="0" borderId="27" xfId="54" applyNumberFormat="1" applyFont="1" applyFill="1" applyBorder="1">
      <alignment/>
      <protection/>
    </xf>
    <xf numFmtId="0" fontId="1" fillId="0" borderId="0" xfId="54" applyFont="1" applyFill="1">
      <alignment/>
      <protection/>
    </xf>
    <xf numFmtId="0" fontId="1" fillId="0" borderId="0" xfId="54" applyFont="1" applyFill="1" applyBorder="1" applyAlignment="1">
      <alignment horizontal="center" vertical="center"/>
      <protection/>
    </xf>
    <xf numFmtId="0" fontId="6" fillId="0" borderId="28" xfId="54" applyFont="1" applyFill="1" applyBorder="1" applyAlignment="1">
      <alignment horizontal="center" vertical="center" wrapText="1"/>
      <protection/>
    </xf>
    <xf numFmtId="0" fontId="2" fillId="0" borderId="28" xfId="54" applyFont="1" applyFill="1" applyBorder="1" applyAlignment="1">
      <alignment horizontal="center"/>
      <protection/>
    </xf>
    <xf numFmtId="49" fontId="6" fillId="33" borderId="12" xfId="54" applyNumberFormat="1" applyFont="1" applyFill="1" applyBorder="1" applyAlignment="1">
      <alignment horizontal="center" vertical="center"/>
      <protection/>
    </xf>
    <xf numFmtId="49" fontId="1" fillId="0" borderId="29" xfId="54" applyNumberFormat="1" applyFont="1" applyFill="1" applyBorder="1" applyAlignment="1">
      <alignment horizontal="center" vertical="center"/>
      <protection/>
    </xf>
    <xf numFmtId="49" fontId="1" fillId="0" borderId="30" xfId="54" applyNumberFormat="1" applyFont="1" applyFill="1" applyBorder="1" applyAlignment="1">
      <alignment horizontal="center" vertical="center"/>
      <protection/>
    </xf>
    <xf numFmtId="49" fontId="1" fillId="0" borderId="31" xfId="54" applyNumberFormat="1" applyFont="1" applyFill="1" applyBorder="1" applyAlignment="1">
      <alignment horizontal="center" vertical="center"/>
      <protection/>
    </xf>
    <xf numFmtId="0" fontId="9" fillId="0" borderId="32" xfId="54" applyFont="1" applyFill="1" applyBorder="1" applyAlignment="1">
      <alignment horizontal="justify" vertical="center" wrapText="1"/>
      <protection/>
    </xf>
    <xf numFmtId="0" fontId="9" fillId="0" borderId="21" xfId="54" applyFont="1" applyFill="1" applyBorder="1" applyAlignment="1">
      <alignment horizontal="justify" vertical="center" wrapText="1"/>
      <protection/>
    </xf>
    <xf numFmtId="0" fontId="6" fillId="33" borderId="33" xfId="54" applyFont="1" applyFill="1" applyBorder="1" applyAlignment="1">
      <alignment horizontal="justify" vertical="center" wrapText="1"/>
      <protection/>
    </xf>
    <xf numFmtId="0" fontId="9" fillId="34" borderId="34" xfId="54" applyFont="1" applyFill="1" applyBorder="1" applyAlignment="1">
      <alignment horizontal="justify" vertical="center" wrapText="1"/>
      <protection/>
    </xf>
    <xf numFmtId="0" fontId="9" fillId="0" borderId="34" xfId="54" applyFont="1" applyFill="1" applyBorder="1" applyAlignment="1">
      <alignment horizontal="justify" vertical="center" wrapText="1"/>
      <protection/>
    </xf>
    <xf numFmtId="176" fontId="15" fillId="0" borderId="34" xfId="53" applyNumberFormat="1" applyFont="1" applyFill="1" applyBorder="1" applyAlignment="1" applyProtection="1">
      <alignment horizontal="center" vertical="center" wrapText="1"/>
      <protection hidden="1"/>
    </xf>
    <xf numFmtId="176" fontId="16" fillId="0" borderId="34" xfId="52" applyNumberFormat="1" applyFont="1" applyFill="1" applyBorder="1" applyAlignment="1" applyProtection="1">
      <alignment horizontal="center" vertical="center" wrapText="1"/>
      <protection hidden="1"/>
    </xf>
    <xf numFmtId="2" fontId="1" fillId="0" borderId="0" xfId="54" applyNumberFormat="1" applyFont="1" applyFill="1">
      <alignment/>
      <protection/>
    </xf>
    <xf numFmtId="0" fontId="18" fillId="0" borderId="0" xfId="54" applyFont="1" applyFill="1" applyBorder="1">
      <alignment/>
      <protection/>
    </xf>
    <xf numFmtId="2" fontId="2" fillId="0" borderId="0" xfId="54" applyNumberFormat="1" applyFont="1" applyFill="1" applyBorder="1">
      <alignment/>
      <protection/>
    </xf>
    <xf numFmtId="173" fontId="9" fillId="0" borderId="0" xfId="54" applyNumberFormat="1" applyFont="1" applyFill="1" applyBorder="1">
      <alignment/>
      <protection/>
    </xf>
    <xf numFmtId="171" fontId="6" fillId="33" borderId="16" xfId="61" applyFont="1" applyFill="1" applyBorder="1" applyAlignment="1">
      <alignment horizontal="center" vertical="center" wrapText="1"/>
    </xf>
    <xf numFmtId="171" fontId="6" fillId="33" borderId="19" xfId="61" applyFont="1" applyFill="1" applyBorder="1" applyAlignment="1">
      <alignment vertical="center" wrapText="1"/>
    </xf>
    <xf numFmtId="171" fontId="6" fillId="33" borderId="35" xfId="61" applyFont="1" applyFill="1" applyBorder="1" applyAlignment="1">
      <alignment vertical="center" wrapText="1"/>
    </xf>
    <xf numFmtId="171" fontId="1" fillId="0" borderId="36" xfId="61" applyFont="1" applyFill="1" applyBorder="1" applyAlignment="1">
      <alignment horizontal="center" vertical="center" wrapText="1"/>
    </xf>
    <xf numFmtId="171" fontId="1" fillId="0" borderId="37" xfId="61" applyFont="1" applyFill="1" applyBorder="1" applyAlignment="1" applyProtection="1">
      <alignment vertical="center" wrapText="1"/>
      <protection locked="0"/>
    </xf>
    <xf numFmtId="171" fontId="2" fillId="0" borderId="37" xfId="61" applyFont="1" applyFill="1" applyBorder="1" applyAlignment="1" applyProtection="1">
      <alignment vertical="center" wrapText="1"/>
      <protection locked="0"/>
    </xf>
    <xf numFmtId="171" fontId="1" fillId="0" borderId="38" xfId="61" applyFont="1" applyFill="1" applyBorder="1" applyAlignment="1" applyProtection="1">
      <alignment vertical="center" wrapText="1"/>
      <protection locked="0"/>
    </xf>
    <xf numFmtId="171" fontId="1" fillId="0" borderId="39" xfId="61" applyFont="1" applyFill="1" applyBorder="1" applyAlignment="1">
      <alignment horizontal="center" vertical="center" wrapText="1"/>
    </xf>
    <xf numFmtId="171" fontId="1" fillId="0" borderId="22" xfId="61" applyFont="1" applyFill="1" applyBorder="1" applyAlignment="1" applyProtection="1">
      <alignment vertical="center" wrapText="1"/>
      <protection locked="0"/>
    </xf>
    <xf numFmtId="171" fontId="1" fillId="0" borderId="40" xfId="61" applyFont="1" applyFill="1" applyBorder="1" applyAlignment="1" applyProtection="1">
      <alignment vertical="center" wrapText="1"/>
      <protection locked="0"/>
    </xf>
    <xf numFmtId="171" fontId="6" fillId="33" borderId="19" xfId="61" applyFont="1" applyFill="1" applyBorder="1" applyAlignment="1">
      <alignment horizontal="center" vertical="center" wrapText="1"/>
    </xf>
    <xf numFmtId="171" fontId="1" fillId="0" borderId="25" xfId="61" applyFont="1" applyFill="1" applyBorder="1" applyAlignment="1" applyProtection="1">
      <alignment vertical="center" wrapText="1"/>
      <protection locked="0"/>
    </xf>
    <xf numFmtId="171" fontId="1" fillId="0" borderId="41" xfId="61" applyFont="1" applyFill="1" applyBorder="1" applyAlignment="1" applyProtection="1">
      <alignment vertical="center" wrapText="1"/>
      <protection locked="0"/>
    </xf>
    <xf numFmtId="171" fontId="6" fillId="33" borderId="16" xfId="61" applyFont="1" applyFill="1" applyBorder="1" applyAlignment="1" applyProtection="1">
      <alignment horizontal="center" vertical="center"/>
      <protection locked="0"/>
    </xf>
    <xf numFmtId="171" fontId="6" fillId="33" borderId="19" xfId="61" applyFont="1" applyFill="1" applyBorder="1" applyAlignment="1" applyProtection="1">
      <alignment horizontal="center" vertical="center"/>
      <protection locked="0"/>
    </xf>
    <xf numFmtId="171" fontId="6" fillId="33" borderId="35" xfId="61" applyFont="1" applyFill="1" applyBorder="1" applyAlignment="1" applyProtection="1">
      <alignment horizontal="center" vertical="center"/>
      <protection locked="0"/>
    </xf>
    <xf numFmtId="174" fontId="9" fillId="34" borderId="0" xfId="0" applyNumberFormat="1" applyFont="1" applyFill="1" applyBorder="1" applyAlignment="1">
      <alignment horizontal="center" vertical="center" wrapText="1"/>
    </xf>
    <xf numFmtId="171" fontId="6" fillId="33" borderId="16" xfId="6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wrapText="1"/>
    </xf>
    <xf numFmtId="0" fontId="4" fillId="0" borderId="0" xfId="54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1" xfId="53"/>
    <cellStyle name="Обычный_Прил 22,23,2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view="pageBreakPreview" zoomScaleSheetLayoutView="100" zoomScalePageLayoutView="0" workbookViewId="0" topLeftCell="C3">
      <selection activeCell="E13" sqref="E13"/>
    </sheetView>
  </sheetViews>
  <sheetFormatPr defaultColWidth="8.00390625" defaultRowHeight="12.75"/>
  <cols>
    <col min="1" max="1" width="7.8515625" style="62" hidden="1" customWidth="1"/>
    <col min="2" max="2" width="0.2890625" style="62" hidden="1" customWidth="1"/>
    <col min="3" max="3" width="6.00390625" style="63" customWidth="1"/>
    <col min="4" max="4" width="42.140625" style="64" customWidth="1"/>
    <col min="5" max="5" width="19.421875" style="65" customWidth="1"/>
    <col min="6" max="12" width="14.57421875" style="66" bestFit="1" customWidth="1"/>
    <col min="13" max="13" width="19.00390625" style="66" customWidth="1"/>
    <col min="14" max="14" width="14.57421875" style="66" bestFit="1" customWidth="1"/>
    <col min="15" max="15" width="20.7109375" style="62" hidden="1" customWidth="1"/>
    <col min="16" max="16" width="0.13671875" style="62" hidden="1" customWidth="1"/>
    <col min="17" max="17" width="8.140625" style="62" hidden="1" customWidth="1"/>
    <col min="18" max="18" width="15.57421875" style="62" hidden="1" customWidth="1"/>
    <col min="19" max="19" width="13.7109375" style="62" hidden="1" customWidth="1"/>
    <col min="20" max="20" width="10.28125" style="62" hidden="1" customWidth="1"/>
    <col min="21" max="21" width="12.140625" style="1" customWidth="1"/>
    <col min="22" max="22" width="15.140625" style="1" customWidth="1"/>
    <col min="23" max="49" width="8.00390625" style="1" customWidth="1"/>
    <col min="50" max="16384" width="8.00390625" style="62" customWidth="1"/>
  </cols>
  <sheetData>
    <row r="1" spans="3:17" s="1" customFormat="1" ht="80.25" customHeight="1" hidden="1">
      <c r="C1" s="2"/>
      <c r="D1" s="3"/>
      <c r="E1" s="4"/>
      <c r="F1" s="3"/>
      <c r="G1" s="3"/>
      <c r="H1" s="3"/>
      <c r="I1" s="3"/>
      <c r="J1" s="3"/>
      <c r="K1" s="5"/>
      <c r="L1" s="103" t="s">
        <v>26</v>
      </c>
      <c r="M1" s="103"/>
      <c r="N1" s="103"/>
      <c r="O1" s="6"/>
      <c r="P1" s="6"/>
      <c r="Q1" s="6"/>
    </row>
    <row r="2" spans="3:17" s="1" customFormat="1" ht="62.25" customHeight="1" hidden="1">
      <c r="C2" s="2"/>
      <c r="D2" s="3"/>
      <c r="E2" s="4"/>
      <c r="F2" s="3"/>
      <c r="G2" s="3"/>
      <c r="H2" s="3"/>
      <c r="I2" s="3"/>
      <c r="J2" s="3"/>
      <c r="K2" s="5"/>
      <c r="L2" s="103" t="s">
        <v>30</v>
      </c>
      <c r="M2" s="103"/>
      <c r="N2" s="103"/>
      <c r="O2" s="6"/>
      <c r="P2" s="6"/>
      <c r="Q2" s="6"/>
    </row>
    <row r="3" spans="3:17" s="1" customFormat="1" ht="52.5" customHeight="1">
      <c r="C3" s="2"/>
      <c r="D3" s="3"/>
      <c r="E3" s="4"/>
      <c r="F3" s="3"/>
      <c r="G3" s="3"/>
      <c r="H3" s="3"/>
      <c r="I3" s="3"/>
      <c r="J3" s="3"/>
      <c r="K3" s="5"/>
      <c r="L3" s="103" t="s">
        <v>32</v>
      </c>
      <c r="M3" s="103"/>
      <c r="N3" s="103"/>
      <c r="O3" s="6"/>
      <c r="P3" s="6"/>
      <c r="Q3" s="6"/>
    </row>
    <row r="4" spans="2:17" s="1" customFormat="1" ht="32.25" customHeight="1" thickBot="1">
      <c r="B4" s="6"/>
      <c r="C4" s="104" t="s">
        <v>31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6"/>
      <c r="P4" s="6"/>
      <c r="Q4" s="7"/>
    </row>
    <row r="5" spans="1:49" s="18" customFormat="1" ht="40.5" customHeight="1" thickBot="1">
      <c r="A5" s="8"/>
      <c r="B5" s="9"/>
      <c r="C5" s="10"/>
      <c r="D5" s="68" t="s">
        <v>0</v>
      </c>
      <c r="E5" s="11" t="s">
        <v>1</v>
      </c>
      <c r="F5" s="12" t="s">
        <v>2</v>
      </c>
      <c r="G5" s="12" t="s">
        <v>3</v>
      </c>
      <c r="H5" s="12" t="s">
        <v>4</v>
      </c>
      <c r="I5" s="12" t="s">
        <v>5</v>
      </c>
      <c r="J5" s="12" t="s">
        <v>6</v>
      </c>
      <c r="K5" s="12" t="s">
        <v>7</v>
      </c>
      <c r="L5" s="12" t="s">
        <v>8</v>
      </c>
      <c r="M5" s="12" t="s">
        <v>9</v>
      </c>
      <c r="N5" s="12" t="s">
        <v>10</v>
      </c>
      <c r="O5" s="13" t="s">
        <v>11</v>
      </c>
      <c r="P5" s="14" t="s">
        <v>12</v>
      </c>
      <c r="Q5" s="15" t="s">
        <v>13</v>
      </c>
      <c r="R5" s="16"/>
      <c r="S5" s="17"/>
      <c r="T5" s="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s="27" customFormat="1" ht="13.5" customHeight="1" thickBot="1">
      <c r="A6" s="19"/>
      <c r="B6" s="20"/>
      <c r="C6" s="21" t="s">
        <v>14</v>
      </c>
      <c r="D6" s="69" t="s">
        <v>15</v>
      </c>
      <c r="E6" s="22">
        <v>1</v>
      </c>
      <c r="F6" s="22">
        <v>2</v>
      </c>
      <c r="G6" s="22">
        <v>3</v>
      </c>
      <c r="H6" s="22">
        <v>4</v>
      </c>
      <c r="I6" s="22">
        <v>5</v>
      </c>
      <c r="J6" s="22">
        <v>6</v>
      </c>
      <c r="K6" s="22">
        <v>7</v>
      </c>
      <c r="L6" s="22">
        <v>8</v>
      </c>
      <c r="M6" s="22">
        <v>9</v>
      </c>
      <c r="N6" s="22">
        <v>10</v>
      </c>
      <c r="O6" s="23">
        <v>1</v>
      </c>
      <c r="P6" s="24">
        <v>16</v>
      </c>
      <c r="Q6" s="25">
        <v>17</v>
      </c>
      <c r="R6" s="16"/>
      <c r="S6" s="26"/>
      <c r="T6" s="20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s="32" customFormat="1" ht="48" customHeight="1" thickBot="1">
      <c r="A7" s="28"/>
      <c r="B7" s="29"/>
      <c r="C7" s="70" t="s">
        <v>16</v>
      </c>
      <c r="D7" s="76" t="s">
        <v>17</v>
      </c>
      <c r="E7" s="85">
        <f aca="true" t="shared" si="0" ref="E7:N7">E8+E9</f>
        <v>21400000</v>
      </c>
      <c r="F7" s="86">
        <f t="shared" si="0"/>
        <v>1925000</v>
      </c>
      <c r="G7" s="86">
        <f t="shared" si="0"/>
        <v>2485000</v>
      </c>
      <c r="H7" s="86">
        <f t="shared" si="0"/>
        <v>1774000</v>
      </c>
      <c r="I7" s="86">
        <f t="shared" si="0"/>
        <v>1721000</v>
      </c>
      <c r="J7" s="86">
        <f t="shared" si="0"/>
        <v>2021000</v>
      </c>
      <c r="K7" s="86">
        <f t="shared" si="0"/>
        <v>2635000</v>
      </c>
      <c r="L7" s="86">
        <f t="shared" si="0"/>
        <v>1753000</v>
      </c>
      <c r="M7" s="86">
        <f t="shared" si="0"/>
        <v>5532000</v>
      </c>
      <c r="N7" s="87">
        <f t="shared" si="0"/>
        <v>1554000</v>
      </c>
      <c r="O7" s="30"/>
      <c r="P7" s="31"/>
      <c r="Q7" s="31"/>
      <c r="T7" s="29"/>
      <c r="U7" s="33"/>
      <c r="V7" s="33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</row>
    <row r="8" spans="1:49" s="42" customFormat="1" ht="19.5" customHeight="1" thickBot="1">
      <c r="A8" s="35"/>
      <c r="B8" s="36"/>
      <c r="C8" s="71"/>
      <c r="D8" s="77" t="s">
        <v>18</v>
      </c>
      <c r="E8" s="88">
        <f>SUM(F8:N8)</f>
        <v>21400000</v>
      </c>
      <c r="F8" s="89">
        <v>1925000</v>
      </c>
      <c r="G8" s="89">
        <f>2244000+78000+163000</f>
        <v>2485000</v>
      </c>
      <c r="H8" s="89">
        <v>1774000</v>
      </c>
      <c r="I8" s="89">
        <v>1721000</v>
      </c>
      <c r="J8" s="90">
        <v>2021000</v>
      </c>
      <c r="K8" s="89">
        <v>2635000</v>
      </c>
      <c r="L8" s="89">
        <v>1753000</v>
      </c>
      <c r="M8" s="89">
        <v>5532000</v>
      </c>
      <c r="N8" s="91">
        <v>1554000</v>
      </c>
      <c r="O8" s="37"/>
      <c r="P8" s="38"/>
      <c r="Q8" s="38"/>
      <c r="R8" s="39"/>
      <c r="S8" s="40"/>
      <c r="T8" s="41"/>
      <c r="U8" s="1"/>
      <c r="V8" s="84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s="42" customFormat="1" ht="20.25" customHeight="1" thickBot="1">
      <c r="A9" s="35"/>
      <c r="B9" s="36"/>
      <c r="C9" s="71"/>
      <c r="D9" s="74" t="s">
        <v>29</v>
      </c>
      <c r="E9" s="88"/>
      <c r="F9" s="89"/>
      <c r="G9" s="89"/>
      <c r="H9" s="89"/>
      <c r="I9" s="89"/>
      <c r="J9" s="89"/>
      <c r="K9" s="89"/>
      <c r="L9" s="89"/>
      <c r="M9" s="89"/>
      <c r="N9" s="91"/>
      <c r="O9" s="37"/>
      <c r="P9" s="38"/>
      <c r="Q9" s="38"/>
      <c r="R9" s="39"/>
      <c r="S9" s="40"/>
      <c r="T9" s="41"/>
      <c r="U9" s="1"/>
      <c r="V9" s="3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s="42" customFormat="1" ht="20.25" customHeight="1" hidden="1" thickBot="1">
      <c r="A10" s="35"/>
      <c r="B10" s="36"/>
      <c r="C10" s="73"/>
      <c r="D10" s="75" t="s">
        <v>27</v>
      </c>
      <c r="E10" s="92"/>
      <c r="F10" s="93"/>
      <c r="G10" s="93"/>
      <c r="H10" s="93"/>
      <c r="I10" s="93"/>
      <c r="J10" s="93"/>
      <c r="K10" s="93"/>
      <c r="L10" s="93"/>
      <c r="M10" s="93"/>
      <c r="N10" s="94"/>
      <c r="O10" s="37"/>
      <c r="P10" s="38"/>
      <c r="Q10" s="38"/>
      <c r="R10" s="39"/>
      <c r="S10" s="40"/>
      <c r="T10" s="41"/>
      <c r="U10" s="1"/>
      <c r="V10" s="3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7" customFormat="1" ht="43.5" thickBot="1">
      <c r="A11" s="19"/>
      <c r="B11" s="20"/>
      <c r="C11" s="70" t="s">
        <v>19</v>
      </c>
      <c r="D11" s="76" t="s">
        <v>20</v>
      </c>
      <c r="E11" s="95">
        <f>E12+E13+E14+E15+E16</f>
        <v>11495000</v>
      </c>
      <c r="F11" s="95">
        <f aca="true" t="shared" si="1" ref="F11:N11">F12+F13+F14+F15+F16</f>
        <v>1059900</v>
      </c>
      <c r="G11" s="95">
        <f t="shared" si="1"/>
        <v>1627500</v>
      </c>
      <c r="H11" s="95">
        <f t="shared" si="1"/>
        <v>716800</v>
      </c>
      <c r="I11" s="95">
        <f t="shared" si="1"/>
        <v>566500</v>
      </c>
      <c r="J11" s="95">
        <f t="shared" si="1"/>
        <v>1067700</v>
      </c>
      <c r="K11" s="95">
        <f t="shared" si="1"/>
        <v>1047000</v>
      </c>
      <c r="L11" s="95">
        <f t="shared" si="1"/>
        <v>889000</v>
      </c>
      <c r="M11" s="95">
        <f>M12+M13+M14+M15+M16</f>
        <v>3563200</v>
      </c>
      <c r="N11" s="95">
        <f t="shared" si="1"/>
        <v>957400</v>
      </c>
      <c r="O11" s="95" t="e">
        <f>O12+#REF!+O13+O14+O15+O16</f>
        <v>#REF!</v>
      </c>
      <c r="P11" s="95" t="e">
        <f>P12+#REF!+P13+P14+P15+P16</f>
        <v>#REF!</v>
      </c>
      <c r="Q11" s="95" t="e">
        <f>Q12+#REF!+Q13+Q14+Q15+Q16</f>
        <v>#REF!</v>
      </c>
      <c r="R11" s="95" t="e">
        <f>R12+#REF!+R13+R14+R15+R16</f>
        <v>#REF!</v>
      </c>
      <c r="S11" s="95" t="e">
        <f>S12+#REF!+S13+S14+S15+S16</f>
        <v>#REF!</v>
      </c>
      <c r="T11" s="95" t="e">
        <f>T12+#REF!+T13+T14+T15+T16</f>
        <v>#REF!</v>
      </c>
      <c r="U11" s="1"/>
      <c r="V11" s="3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s="42" customFormat="1" ht="18.75" customHeight="1" thickBot="1">
      <c r="A12" s="35"/>
      <c r="B12" s="36"/>
      <c r="C12" s="72"/>
      <c r="D12" s="77" t="s">
        <v>18</v>
      </c>
      <c r="E12" s="88">
        <f>SUM(F12:N12)</f>
        <v>11004300</v>
      </c>
      <c r="F12" s="96">
        <v>1005400</v>
      </c>
      <c r="G12" s="96">
        <v>1491100</v>
      </c>
      <c r="H12" s="96">
        <v>675900</v>
      </c>
      <c r="I12" s="96">
        <v>525600</v>
      </c>
      <c r="J12" s="96">
        <v>1013200</v>
      </c>
      <c r="K12" s="96">
        <v>992500</v>
      </c>
      <c r="L12" s="96">
        <v>834500</v>
      </c>
      <c r="M12" s="96">
        <v>3563200</v>
      </c>
      <c r="N12" s="97">
        <v>902900</v>
      </c>
      <c r="O12" s="43"/>
      <c r="P12" s="44"/>
      <c r="Q12" s="44"/>
      <c r="R12" s="44"/>
      <c r="S12" s="44"/>
      <c r="T12" s="45"/>
      <c r="U12" s="46"/>
      <c r="V12" s="3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s="42" customFormat="1" ht="49.5" customHeight="1" thickBot="1">
      <c r="A13" s="35"/>
      <c r="B13" s="36"/>
      <c r="C13" s="71"/>
      <c r="D13" s="78" t="s">
        <v>21</v>
      </c>
      <c r="E13" s="88">
        <f>SUM(F13:N13)</f>
        <v>490700</v>
      </c>
      <c r="F13" s="89">
        <v>54500</v>
      </c>
      <c r="G13" s="89">
        <v>136400</v>
      </c>
      <c r="H13" s="89">
        <v>40900</v>
      </c>
      <c r="I13" s="89">
        <v>40900</v>
      </c>
      <c r="J13" s="89">
        <v>54500</v>
      </c>
      <c r="K13" s="89">
        <v>54500</v>
      </c>
      <c r="L13" s="89">
        <v>54500</v>
      </c>
      <c r="M13" s="89"/>
      <c r="N13" s="91">
        <v>54500</v>
      </c>
      <c r="O13" s="47"/>
      <c r="P13" s="48"/>
      <c r="Q13" s="49"/>
      <c r="R13" s="50"/>
      <c r="S13" s="40"/>
      <c r="T13" s="41"/>
      <c r="U13" s="46"/>
      <c r="V13" s="8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s="42" customFormat="1" ht="49.5" customHeight="1" hidden="1" thickBot="1">
      <c r="A14" s="35"/>
      <c r="B14" s="36"/>
      <c r="C14" s="73"/>
      <c r="D14" s="79" t="s">
        <v>22</v>
      </c>
      <c r="E14" s="88">
        <f>SUM(F14:N14)</f>
        <v>0</v>
      </c>
      <c r="F14" s="89"/>
      <c r="G14" s="89"/>
      <c r="H14" s="89"/>
      <c r="I14" s="89"/>
      <c r="J14" s="89"/>
      <c r="K14" s="89"/>
      <c r="L14" s="89"/>
      <c r="M14" s="89"/>
      <c r="N14" s="91"/>
      <c r="O14" s="47"/>
      <c r="P14" s="48"/>
      <c r="Q14" s="49"/>
      <c r="R14" s="40"/>
      <c r="S14" s="40"/>
      <c r="T14" s="41"/>
      <c r="U14" s="46"/>
      <c r="V14" s="3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s="42" customFormat="1" ht="49.5" customHeight="1" hidden="1" thickBot="1">
      <c r="A15" s="35"/>
      <c r="B15" s="36"/>
      <c r="C15" s="73"/>
      <c r="D15" s="80" t="s">
        <v>23</v>
      </c>
      <c r="E15" s="88">
        <f>SUM(F15:N15)</f>
        <v>0</v>
      </c>
      <c r="F15" s="89"/>
      <c r="G15" s="89"/>
      <c r="H15" s="89"/>
      <c r="I15" s="89"/>
      <c r="J15" s="89"/>
      <c r="K15" s="89"/>
      <c r="L15" s="89"/>
      <c r="M15" s="89"/>
      <c r="N15" s="91"/>
      <c r="O15" s="47"/>
      <c r="P15" s="48"/>
      <c r="Q15" s="49"/>
      <c r="R15" s="40"/>
      <c r="S15" s="40"/>
      <c r="T15" s="41"/>
      <c r="U15" s="46"/>
      <c r="V15" s="3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s="42" customFormat="1" ht="105" customHeight="1" hidden="1" thickBot="1">
      <c r="A16" s="35"/>
      <c r="B16" s="36"/>
      <c r="C16" s="73"/>
      <c r="D16" s="78" t="s">
        <v>28</v>
      </c>
      <c r="E16" s="88"/>
      <c r="F16" s="93"/>
      <c r="G16" s="93"/>
      <c r="H16" s="93"/>
      <c r="I16" s="93"/>
      <c r="J16" s="93"/>
      <c r="K16" s="93"/>
      <c r="L16" s="93"/>
      <c r="M16" s="93"/>
      <c r="N16" s="94"/>
      <c r="O16" s="47"/>
      <c r="P16" s="48"/>
      <c r="Q16" s="49"/>
      <c r="R16" s="40"/>
      <c r="S16" s="40"/>
      <c r="T16" s="41"/>
      <c r="U16" s="46"/>
      <c r="V16" s="3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s="61" customFormat="1" ht="37.5" customHeight="1" thickBot="1">
      <c r="A17" s="51"/>
      <c r="B17" s="52"/>
      <c r="C17" s="98" t="s">
        <v>24</v>
      </c>
      <c r="D17" s="102" t="s">
        <v>25</v>
      </c>
      <c r="E17" s="98">
        <f>E7+E11</f>
        <v>32895000</v>
      </c>
      <c r="F17" s="99">
        <f>F7+F11</f>
        <v>2984900</v>
      </c>
      <c r="G17" s="99">
        <f aca="true" t="shared" si="2" ref="G17:N17">G7+G11</f>
        <v>4112500</v>
      </c>
      <c r="H17" s="99">
        <f t="shared" si="2"/>
        <v>2490800</v>
      </c>
      <c r="I17" s="99">
        <f t="shared" si="2"/>
        <v>2287500</v>
      </c>
      <c r="J17" s="99">
        <f t="shared" si="2"/>
        <v>3088700</v>
      </c>
      <c r="K17" s="99">
        <f t="shared" si="2"/>
        <v>3682000</v>
      </c>
      <c r="L17" s="99">
        <f t="shared" si="2"/>
        <v>2642000</v>
      </c>
      <c r="M17" s="99">
        <f>M7+M11</f>
        <v>9095200</v>
      </c>
      <c r="N17" s="100">
        <f t="shared" si="2"/>
        <v>2511400</v>
      </c>
      <c r="O17" s="53"/>
      <c r="P17" s="54"/>
      <c r="Q17" s="54"/>
      <c r="R17" s="55"/>
      <c r="S17" s="56"/>
      <c r="T17" s="57"/>
      <c r="U17" s="58"/>
      <c r="V17" s="59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</row>
    <row r="18" spans="3:5" ht="12.75">
      <c r="C18" s="67"/>
      <c r="D18" s="3"/>
      <c r="E18" s="4"/>
    </row>
    <row r="19" spans="3:14" ht="15">
      <c r="C19" s="67"/>
      <c r="D19" s="101"/>
      <c r="E19" s="83"/>
      <c r="F19" s="81"/>
      <c r="G19" s="81"/>
      <c r="H19" s="81"/>
      <c r="I19" s="81"/>
      <c r="J19" s="81"/>
      <c r="K19" s="81"/>
      <c r="L19" s="81"/>
      <c r="M19" s="81"/>
      <c r="N19" s="81"/>
    </row>
    <row r="20" spans="3:5" ht="12.75">
      <c r="C20" s="67"/>
      <c r="D20" s="3"/>
      <c r="E20" s="4"/>
    </row>
    <row r="21" spans="3:5" ht="12.75">
      <c r="C21" s="67"/>
      <c r="D21" s="3"/>
      <c r="E21" s="4"/>
    </row>
    <row r="22" spans="3:5" ht="18.75">
      <c r="C22" s="67"/>
      <c r="D22" s="82"/>
      <c r="E22" s="4"/>
    </row>
    <row r="23" spans="3:5" ht="12.75">
      <c r="C23" s="67"/>
      <c r="D23" s="3"/>
      <c r="E23" s="4"/>
    </row>
    <row r="24" spans="3:5" ht="12.75">
      <c r="C24" s="67"/>
      <c r="D24" s="3"/>
      <c r="E24" s="4"/>
    </row>
    <row r="25" spans="3:5" ht="12.75">
      <c r="C25" s="67"/>
      <c r="D25" s="3"/>
      <c r="E25" s="4"/>
    </row>
    <row r="26" spans="3:5" ht="12.75">
      <c r="C26" s="67"/>
      <c r="D26" s="3"/>
      <c r="E26" s="4"/>
    </row>
    <row r="27" spans="3:5" ht="12.75">
      <c r="C27" s="67"/>
      <c r="D27" s="3"/>
      <c r="E27" s="4"/>
    </row>
    <row r="28" spans="3:5" ht="12.75">
      <c r="C28" s="67"/>
      <c r="D28" s="3"/>
      <c r="E28" s="4"/>
    </row>
    <row r="29" spans="3:5" ht="12.75">
      <c r="C29" s="67"/>
      <c r="D29" s="3"/>
      <c r="E29" s="4"/>
    </row>
    <row r="30" spans="3:5" ht="12.75">
      <c r="C30" s="67"/>
      <c r="D30" s="3"/>
      <c r="E30" s="4"/>
    </row>
    <row r="31" spans="3:5" ht="12.75">
      <c r="C31" s="67"/>
      <c r="D31" s="3"/>
      <c r="E31" s="4"/>
    </row>
    <row r="32" spans="3:5" ht="12.75">
      <c r="C32" s="67"/>
      <c r="D32" s="3"/>
      <c r="E32" s="4"/>
    </row>
    <row r="33" spans="3:5" ht="12.75">
      <c r="C33" s="67"/>
      <c r="D33" s="3"/>
      <c r="E33" s="4"/>
    </row>
    <row r="34" spans="3:5" ht="12.75">
      <c r="C34" s="67"/>
      <c r="D34" s="3"/>
      <c r="E34" s="4"/>
    </row>
    <row r="35" spans="3:5" ht="12.75">
      <c r="C35" s="67"/>
      <c r="D35" s="3"/>
      <c r="E35" s="4"/>
    </row>
    <row r="36" spans="3:5" ht="12.75">
      <c r="C36" s="67"/>
      <c r="D36" s="3"/>
      <c r="E36" s="4"/>
    </row>
    <row r="37" spans="3:5" ht="12.75">
      <c r="C37" s="67"/>
      <c r="D37" s="3"/>
      <c r="E37" s="4"/>
    </row>
    <row r="38" spans="3:5" ht="12.75">
      <c r="C38" s="67"/>
      <c r="D38" s="3"/>
      <c r="E38" s="4"/>
    </row>
    <row r="39" spans="3:5" ht="12.75">
      <c r="C39" s="67"/>
      <c r="D39" s="3"/>
      <c r="E39" s="4"/>
    </row>
    <row r="40" spans="3:5" ht="12.75">
      <c r="C40" s="67"/>
      <c r="D40" s="3"/>
      <c r="E40" s="4"/>
    </row>
    <row r="41" spans="3:5" ht="12.75">
      <c r="C41" s="67"/>
      <c r="D41" s="3"/>
      <c r="E41" s="4"/>
    </row>
    <row r="42" spans="3:5" ht="12.75">
      <c r="C42" s="67"/>
      <c r="D42" s="3"/>
      <c r="E42" s="4"/>
    </row>
    <row r="43" spans="3:5" ht="12.75">
      <c r="C43" s="67"/>
      <c r="D43" s="3"/>
      <c r="E43" s="4"/>
    </row>
    <row r="44" spans="3:5" ht="12.75">
      <c r="C44" s="67"/>
      <c r="D44" s="3"/>
      <c r="E44" s="4"/>
    </row>
    <row r="45" spans="3:5" ht="12.75">
      <c r="C45" s="67"/>
      <c r="D45" s="3"/>
      <c r="E45" s="4"/>
    </row>
    <row r="46" spans="3:5" ht="12.75">
      <c r="C46" s="67"/>
      <c r="D46" s="3"/>
      <c r="E46" s="4"/>
    </row>
  </sheetData>
  <sheetProtection/>
  <mergeCells count="4">
    <mergeCell ref="L1:N1"/>
    <mergeCell ref="L3:N3"/>
    <mergeCell ref="C4:N4"/>
    <mergeCell ref="L2:N2"/>
  </mergeCells>
  <printOptions/>
  <pageMargins left="0.75" right="0.75" top="1" bottom="1" header="0.5" footer="0.5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6"/>
  <sheetViews>
    <sheetView view="pageBreakPreview" zoomScaleSheetLayoutView="100" zoomScalePageLayoutView="0" workbookViewId="0" topLeftCell="J3">
      <selection activeCell="K11" sqref="K11"/>
    </sheetView>
  </sheetViews>
  <sheetFormatPr defaultColWidth="8.00390625" defaultRowHeight="12.75"/>
  <cols>
    <col min="1" max="1" width="7.8515625" style="62" hidden="1" customWidth="1"/>
    <col min="2" max="2" width="0.2890625" style="62" hidden="1" customWidth="1"/>
    <col min="3" max="3" width="6.00390625" style="63" customWidth="1"/>
    <col min="4" max="4" width="42.140625" style="64" customWidth="1"/>
    <col min="5" max="5" width="19.421875" style="65" customWidth="1"/>
    <col min="6" max="12" width="14.57421875" style="66" bestFit="1" customWidth="1"/>
    <col min="13" max="13" width="19.00390625" style="66" customWidth="1"/>
    <col min="14" max="14" width="14.57421875" style="66" bestFit="1" customWidth="1"/>
    <col min="15" max="15" width="20.7109375" style="62" hidden="1" customWidth="1"/>
    <col min="16" max="16" width="0.13671875" style="62" hidden="1" customWidth="1"/>
    <col min="17" max="17" width="8.140625" style="62" hidden="1" customWidth="1"/>
    <col min="18" max="18" width="15.57421875" style="62" hidden="1" customWidth="1"/>
    <col min="19" max="19" width="13.7109375" style="62" hidden="1" customWidth="1"/>
    <col min="20" max="20" width="10.28125" style="62" hidden="1" customWidth="1"/>
    <col min="21" max="21" width="12.140625" style="1" customWidth="1"/>
    <col min="22" max="22" width="15.140625" style="1" customWidth="1"/>
    <col min="23" max="49" width="8.00390625" style="1" customWidth="1"/>
    <col min="50" max="16384" width="8.00390625" style="62" customWidth="1"/>
  </cols>
  <sheetData>
    <row r="1" spans="3:17" s="1" customFormat="1" ht="80.25" customHeight="1" hidden="1">
      <c r="C1" s="2"/>
      <c r="D1" s="3"/>
      <c r="E1" s="4"/>
      <c r="F1" s="3"/>
      <c r="G1" s="3"/>
      <c r="H1" s="3"/>
      <c r="I1" s="3"/>
      <c r="J1" s="3"/>
      <c r="K1" s="5"/>
      <c r="L1" s="103" t="s">
        <v>26</v>
      </c>
      <c r="M1" s="103"/>
      <c r="N1" s="103"/>
      <c r="O1" s="6"/>
      <c r="P1" s="6"/>
      <c r="Q1" s="6"/>
    </row>
    <row r="2" spans="3:17" s="1" customFormat="1" ht="62.25" customHeight="1" hidden="1">
      <c r="C2" s="2"/>
      <c r="D2" s="3"/>
      <c r="E2" s="4"/>
      <c r="F2" s="3"/>
      <c r="G2" s="3"/>
      <c r="H2" s="3"/>
      <c r="I2" s="3"/>
      <c r="J2" s="3"/>
      <c r="K2" s="5"/>
      <c r="L2" s="103" t="s">
        <v>30</v>
      </c>
      <c r="M2" s="103"/>
      <c r="N2" s="103"/>
      <c r="O2" s="6"/>
      <c r="P2" s="6"/>
      <c r="Q2" s="6"/>
    </row>
    <row r="3" spans="3:17" s="1" customFormat="1" ht="52.5" customHeight="1">
      <c r="C3" s="2"/>
      <c r="D3" s="3"/>
      <c r="E3" s="4"/>
      <c r="F3" s="3"/>
      <c r="G3" s="3"/>
      <c r="H3" s="3"/>
      <c r="I3" s="3"/>
      <c r="J3" s="3"/>
      <c r="K3" s="5"/>
      <c r="L3" s="103" t="s">
        <v>35</v>
      </c>
      <c r="M3" s="103"/>
      <c r="N3" s="103"/>
      <c r="O3" s="6"/>
      <c r="P3" s="6"/>
      <c r="Q3" s="6"/>
    </row>
    <row r="4" spans="2:17" s="1" customFormat="1" ht="32.25" customHeight="1" thickBot="1">
      <c r="B4" s="6"/>
      <c r="C4" s="104" t="s">
        <v>33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6"/>
      <c r="P4" s="6"/>
      <c r="Q4" s="7"/>
    </row>
    <row r="5" spans="1:49" s="18" customFormat="1" ht="40.5" customHeight="1" thickBot="1">
      <c r="A5" s="8"/>
      <c r="B5" s="9"/>
      <c r="C5" s="10"/>
      <c r="D5" s="68" t="s">
        <v>0</v>
      </c>
      <c r="E5" s="11" t="s">
        <v>1</v>
      </c>
      <c r="F5" s="12" t="s">
        <v>2</v>
      </c>
      <c r="G5" s="12" t="s">
        <v>3</v>
      </c>
      <c r="H5" s="12" t="s">
        <v>4</v>
      </c>
      <c r="I5" s="12" t="s">
        <v>5</v>
      </c>
      <c r="J5" s="12" t="s">
        <v>6</v>
      </c>
      <c r="K5" s="12" t="s">
        <v>7</v>
      </c>
      <c r="L5" s="12" t="s">
        <v>8</v>
      </c>
      <c r="M5" s="12" t="s">
        <v>9</v>
      </c>
      <c r="N5" s="12" t="s">
        <v>10</v>
      </c>
      <c r="O5" s="13" t="s">
        <v>11</v>
      </c>
      <c r="P5" s="14" t="s">
        <v>12</v>
      </c>
      <c r="Q5" s="15" t="s">
        <v>13</v>
      </c>
      <c r="R5" s="16"/>
      <c r="S5" s="17"/>
      <c r="T5" s="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s="27" customFormat="1" ht="13.5" customHeight="1" thickBot="1">
      <c r="A6" s="19"/>
      <c r="B6" s="20"/>
      <c r="C6" s="21" t="s">
        <v>14</v>
      </c>
      <c r="D6" s="69" t="s">
        <v>15</v>
      </c>
      <c r="E6" s="22">
        <v>1</v>
      </c>
      <c r="F6" s="22">
        <v>2</v>
      </c>
      <c r="G6" s="22">
        <v>3</v>
      </c>
      <c r="H6" s="22">
        <v>4</v>
      </c>
      <c r="I6" s="22">
        <v>5</v>
      </c>
      <c r="J6" s="22">
        <v>6</v>
      </c>
      <c r="K6" s="22">
        <v>7</v>
      </c>
      <c r="L6" s="22">
        <v>8</v>
      </c>
      <c r="M6" s="22">
        <v>9</v>
      </c>
      <c r="N6" s="22">
        <v>10</v>
      </c>
      <c r="O6" s="23">
        <v>1</v>
      </c>
      <c r="P6" s="24">
        <v>16</v>
      </c>
      <c r="Q6" s="25">
        <v>17</v>
      </c>
      <c r="R6" s="16"/>
      <c r="S6" s="26"/>
      <c r="T6" s="20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s="32" customFormat="1" ht="48" customHeight="1" thickBot="1">
      <c r="A7" s="28"/>
      <c r="B7" s="29"/>
      <c r="C7" s="70" t="s">
        <v>16</v>
      </c>
      <c r="D7" s="76" t="s">
        <v>17</v>
      </c>
      <c r="E7" s="85">
        <f aca="true" t="shared" si="0" ref="E7:N7">E8+E9</f>
        <v>21400000</v>
      </c>
      <c r="F7" s="86">
        <f t="shared" si="0"/>
        <v>1925000</v>
      </c>
      <c r="G7" s="86">
        <f t="shared" si="0"/>
        <v>2485000</v>
      </c>
      <c r="H7" s="86">
        <f t="shared" si="0"/>
        <v>1774000</v>
      </c>
      <c r="I7" s="86">
        <f t="shared" si="0"/>
        <v>1721000</v>
      </c>
      <c r="J7" s="86">
        <f t="shared" si="0"/>
        <v>2021000</v>
      </c>
      <c r="K7" s="86">
        <f t="shared" si="0"/>
        <v>2635000</v>
      </c>
      <c r="L7" s="86">
        <f t="shared" si="0"/>
        <v>1753000</v>
      </c>
      <c r="M7" s="86">
        <f t="shared" si="0"/>
        <v>5532000</v>
      </c>
      <c r="N7" s="87">
        <f t="shared" si="0"/>
        <v>1554000</v>
      </c>
      <c r="O7" s="30"/>
      <c r="P7" s="31"/>
      <c r="Q7" s="31"/>
      <c r="T7" s="29"/>
      <c r="U7" s="33"/>
      <c r="V7" s="33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</row>
    <row r="8" spans="1:49" s="42" customFormat="1" ht="19.5" customHeight="1" thickBot="1">
      <c r="A8" s="35"/>
      <c r="B8" s="36"/>
      <c r="C8" s="71"/>
      <c r="D8" s="77" t="s">
        <v>18</v>
      </c>
      <c r="E8" s="88">
        <f>SUM(F8:N8)</f>
        <v>21400000</v>
      </c>
      <c r="F8" s="89">
        <v>1925000</v>
      </c>
      <c r="G8" s="89">
        <f>2244000+78000+163000</f>
        <v>2485000</v>
      </c>
      <c r="H8" s="89">
        <v>1774000</v>
      </c>
      <c r="I8" s="89">
        <v>1721000</v>
      </c>
      <c r="J8" s="90">
        <v>2021000</v>
      </c>
      <c r="K8" s="89">
        <v>2635000</v>
      </c>
      <c r="L8" s="89">
        <v>1753000</v>
      </c>
      <c r="M8" s="89">
        <v>5532000</v>
      </c>
      <c r="N8" s="91">
        <v>1554000</v>
      </c>
      <c r="O8" s="37"/>
      <c r="P8" s="38"/>
      <c r="Q8" s="38"/>
      <c r="R8" s="39"/>
      <c r="S8" s="40"/>
      <c r="T8" s="41"/>
      <c r="U8" s="1"/>
      <c r="V8" s="84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s="42" customFormat="1" ht="20.25" customHeight="1" thickBot="1">
      <c r="A9" s="35"/>
      <c r="B9" s="36"/>
      <c r="C9" s="71"/>
      <c r="D9" s="74" t="s">
        <v>29</v>
      </c>
      <c r="E9" s="88"/>
      <c r="F9" s="89"/>
      <c r="G9" s="89"/>
      <c r="H9" s="89"/>
      <c r="I9" s="89"/>
      <c r="J9" s="89"/>
      <c r="K9" s="89"/>
      <c r="L9" s="89"/>
      <c r="M9" s="89"/>
      <c r="N9" s="91"/>
      <c r="O9" s="37"/>
      <c r="P9" s="38"/>
      <c r="Q9" s="38"/>
      <c r="R9" s="39"/>
      <c r="S9" s="40"/>
      <c r="T9" s="41"/>
      <c r="U9" s="1"/>
      <c r="V9" s="3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s="42" customFormat="1" ht="20.25" customHeight="1" hidden="1" thickBot="1">
      <c r="A10" s="35"/>
      <c r="B10" s="36"/>
      <c r="C10" s="73"/>
      <c r="D10" s="75" t="s">
        <v>27</v>
      </c>
      <c r="E10" s="92"/>
      <c r="F10" s="93"/>
      <c r="G10" s="93"/>
      <c r="H10" s="93"/>
      <c r="I10" s="93"/>
      <c r="J10" s="93"/>
      <c r="K10" s="93"/>
      <c r="L10" s="93"/>
      <c r="M10" s="93"/>
      <c r="N10" s="94"/>
      <c r="O10" s="37"/>
      <c r="P10" s="38"/>
      <c r="Q10" s="38"/>
      <c r="R10" s="39"/>
      <c r="S10" s="40"/>
      <c r="T10" s="41"/>
      <c r="U10" s="1"/>
      <c r="V10" s="3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7" customFormat="1" ht="43.5" thickBot="1">
      <c r="A11" s="19"/>
      <c r="B11" s="20"/>
      <c r="C11" s="70" t="s">
        <v>19</v>
      </c>
      <c r="D11" s="76" t="s">
        <v>20</v>
      </c>
      <c r="E11" s="95">
        <f>E12+E13+E14+E15+E16</f>
        <v>11495000</v>
      </c>
      <c r="F11" s="95">
        <f aca="true" t="shared" si="1" ref="F11:N11">F12+F13+F14+F15+F16</f>
        <v>1059900</v>
      </c>
      <c r="G11" s="95">
        <f t="shared" si="1"/>
        <v>1627500</v>
      </c>
      <c r="H11" s="95">
        <f t="shared" si="1"/>
        <v>716800</v>
      </c>
      <c r="I11" s="95">
        <f t="shared" si="1"/>
        <v>566500</v>
      </c>
      <c r="J11" s="95">
        <f t="shared" si="1"/>
        <v>1067700</v>
      </c>
      <c r="K11" s="95">
        <f t="shared" si="1"/>
        <v>1047000</v>
      </c>
      <c r="L11" s="95">
        <f t="shared" si="1"/>
        <v>889000</v>
      </c>
      <c r="M11" s="95">
        <f>M12+M13+M14+M15+M16</f>
        <v>3563200</v>
      </c>
      <c r="N11" s="95">
        <f t="shared" si="1"/>
        <v>957400</v>
      </c>
      <c r="O11" s="95" t="e">
        <f>O12+#REF!+O13+O14+O15+O16</f>
        <v>#REF!</v>
      </c>
      <c r="P11" s="95" t="e">
        <f>P12+#REF!+P13+P14+P15+P16</f>
        <v>#REF!</v>
      </c>
      <c r="Q11" s="95" t="e">
        <f>Q12+#REF!+Q13+Q14+Q15+Q16</f>
        <v>#REF!</v>
      </c>
      <c r="R11" s="95" t="e">
        <f>R12+#REF!+R13+R14+R15+R16</f>
        <v>#REF!</v>
      </c>
      <c r="S11" s="95" t="e">
        <f>S12+#REF!+S13+S14+S15+S16</f>
        <v>#REF!</v>
      </c>
      <c r="T11" s="95" t="e">
        <f>T12+#REF!+T13+T14+T15+T16</f>
        <v>#REF!</v>
      </c>
      <c r="U11" s="1"/>
      <c r="V11" s="3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s="42" customFormat="1" ht="18.75" customHeight="1" thickBot="1">
      <c r="A12" s="35"/>
      <c r="B12" s="36"/>
      <c r="C12" s="72"/>
      <c r="D12" s="77" t="s">
        <v>18</v>
      </c>
      <c r="E12" s="88">
        <f>SUM(F12:N12)</f>
        <v>11004300</v>
      </c>
      <c r="F12" s="96">
        <v>1005400</v>
      </c>
      <c r="G12" s="96">
        <v>1491100</v>
      </c>
      <c r="H12" s="96">
        <v>675900</v>
      </c>
      <c r="I12" s="96">
        <v>525600</v>
      </c>
      <c r="J12" s="96">
        <v>1013200</v>
      </c>
      <c r="K12" s="96">
        <v>992500</v>
      </c>
      <c r="L12" s="96">
        <v>834500</v>
      </c>
      <c r="M12" s="96">
        <v>3563200</v>
      </c>
      <c r="N12" s="97">
        <v>902900</v>
      </c>
      <c r="O12" s="43"/>
      <c r="P12" s="44"/>
      <c r="Q12" s="44"/>
      <c r="R12" s="44"/>
      <c r="S12" s="44"/>
      <c r="T12" s="45"/>
      <c r="U12" s="46"/>
      <c r="V12" s="3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s="42" customFormat="1" ht="49.5" customHeight="1" thickBot="1">
      <c r="A13" s="35"/>
      <c r="B13" s="36"/>
      <c r="C13" s="71"/>
      <c r="D13" s="78" t="s">
        <v>21</v>
      </c>
      <c r="E13" s="88">
        <f>SUM(F13:N13)</f>
        <v>490700</v>
      </c>
      <c r="F13" s="89">
        <v>54500</v>
      </c>
      <c r="G13" s="89">
        <v>136400</v>
      </c>
      <c r="H13" s="89">
        <v>40900</v>
      </c>
      <c r="I13" s="89">
        <v>40900</v>
      </c>
      <c r="J13" s="89">
        <v>54500</v>
      </c>
      <c r="K13" s="89">
        <v>54500</v>
      </c>
      <c r="L13" s="89">
        <v>54500</v>
      </c>
      <c r="M13" s="89"/>
      <c r="N13" s="91">
        <v>54500</v>
      </c>
      <c r="O13" s="47"/>
      <c r="P13" s="48"/>
      <c r="Q13" s="49"/>
      <c r="R13" s="50"/>
      <c r="S13" s="40"/>
      <c r="T13" s="41"/>
      <c r="U13" s="46"/>
      <c r="V13" s="8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s="42" customFormat="1" ht="49.5" customHeight="1" hidden="1" thickBot="1">
      <c r="A14" s="35"/>
      <c r="B14" s="36"/>
      <c r="C14" s="73"/>
      <c r="D14" s="79" t="s">
        <v>22</v>
      </c>
      <c r="E14" s="88">
        <f>SUM(F14:N14)</f>
        <v>0</v>
      </c>
      <c r="F14" s="89"/>
      <c r="G14" s="89"/>
      <c r="H14" s="89"/>
      <c r="I14" s="89"/>
      <c r="J14" s="89"/>
      <c r="K14" s="89"/>
      <c r="L14" s="89"/>
      <c r="M14" s="89"/>
      <c r="N14" s="91"/>
      <c r="O14" s="47"/>
      <c r="P14" s="48"/>
      <c r="Q14" s="49"/>
      <c r="R14" s="40"/>
      <c r="S14" s="40"/>
      <c r="T14" s="41"/>
      <c r="U14" s="46"/>
      <c r="V14" s="3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s="42" customFormat="1" ht="49.5" customHeight="1" hidden="1" thickBot="1">
      <c r="A15" s="35"/>
      <c r="B15" s="36"/>
      <c r="C15" s="73"/>
      <c r="D15" s="80" t="s">
        <v>23</v>
      </c>
      <c r="E15" s="88">
        <f>SUM(F15:N15)</f>
        <v>0</v>
      </c>
      <c r="F15" s="89"/>
      <c r="G15" s="89"/>
      <c r="H15" s="89"/>
      <c r="I15" s="89"/>
      <c r="J15" s="89"/>
      <c r="K15" s="89"/>
      <c r="L15" s="89"/>
      <c r="M15" s="89"/>
      <c r="N15" s="91"/>
      <c r="O15" s="47"/>
      <c r="P15" s="48"/>
      <c r="Q15" s="49"/>
      <c r="R15" s="40"/>
      <c r="S15" s="40"/>
      <c r="T15" s="41"/>
      <c r="U15" s="46"/>
      <c r="V15" s="3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s="42" customFormat="1" ht="105" customHeight="1" hidden="1" thickBot="1">
      <c r="A16" s="35"/>
      <c r="B16" s="36"/>
      <c r="C16" s="73"/>
      <c r="D16" s="78" t="s">
        <v>28</v>
      </c>
      <c r="E16" s="88"/>
      <c r="F16" s="93"/>
      <c r="G16" s="93"/>
      <c r="H16" s="93"/>
      <c r="I16" s="93"/>
      <c r="J16" s="93"/>
      <c r="K16" s="93"/>
      <c r="L16" s="93"/>
      <c r="M16" s="93"/>
      <c r="N16" s="94"/>
      <c r="O16" s="47"/>
      <c r="P16" s="48"/>
      <c r="Q16" s="49"/>
      <c r="R16" s="40"/>
      <c r="S16" s="40"/>
      <c r="T16" s="41"/>
      <c r="U16" s="46"/>
      <c r="V16" s="3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s="61" customFormat="1" ht="37.5" customHeight="1" thickBot="1">
      <c r="A17" s="51"/>
      <c r="B17" s="52"/>
      <c r="C17" s="98" t="s">
        <v>24</v>
      </c>
      <c r="D17" s="102" t="s">
        <v>25</v>
      </c>
      <c r="E17" s="98">
        <f>E7+E11</f>
        <v>32895000</v>
      </c>
      <c r="F17" s="99">
        <f>F7+F11</f>
        <v>2984900</v>
      </c>
      <c r="G17" s="99">
        <f aca="true" t="shared" si="2" ref="G17:N17">G7+G11</f>
        <v>4112500</v>
      </c>
      <c r="H17" s="99">
        <f t="shared" si="2"/>
        <v>2490800</v>
      </c>
      <c r="I17" s="99">
        <f t="shared" si="2"/>
        <v>2287500</v>
      </c>
      <c r="J17" s="99">
        <f t="shared" si="2"/>
        <v>3088700</v>
      </c>
      <c r="K17" s="99">
        <f t="shared" si="2"/>
        <v>3682000</v>
      </c>
      <c r="L17" s="99">
        <f t="shared" si="2"/>
        <v>2642000</v>
      </c>
      <c r="M17" s="99">
        <f>M7+M11</f>
        <v>9095200</v>
      </c>
      <c r="N17" s="100">
        <f t="shared" si="2"/>
        <v>2511400</v>
      </c>
      <c r="O17" s="53"/>
      <c r="P17" s="54"/>
      <c r="Q17" s="54"/>
      <c r="R17" s="55"/>
      <c r="S17" s="56"/>
      <c r="T17" s="57"/>
      <c r="U17" s="58"/>
      <c r="V17" s="59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</row>
    <row r="18" spans="3:5" ht="12.75">
      <c r="C18" s="67"/>
      <c r="D18" s="3"/>
      <c r="E18" s="4"/>
    </row>
    <row r="19" spans="3:14" ht="15">
      <c r="C19" s="67"/>
      <c r="D19" s="101"/>
      <c r="E19" s="83"/>
      <c r="F19" s="81"/>
      <c r="G19" s="81"/>
      <c r="H19" s="81"/>
      <c r="I19" s="81"/>
      <c r="J19" s="81"/>
      <c r="K19" s="81"/>
      <c r="L19" s="81"/>
      <c r="M19" s="81"/>
      <c r="N19" s="81"/>
    </row>
    <row r="20" spans="3:5" ht="12.75">
      <c r="C20" s="67"/>
      <c r="D20" s="3"/>
      <c r="E20" s="4"/>
    </row>
    <row r="21" spans="3:5" ht="12.75">
      <c r="C21" s="67"/>
      <c r="D21" s="3"/>
      <c r="E21" s="4"/>
    </row>
    <row r="22" spans="3:5" ht="18.75">
      <c r="C22" s="67"/>
      <c r="D22" s="82"/>
      <c r="E22" s="4"/>
    </row>
    <row r="23" spans="3:5" ht="12.75">
      <c r="C23" s="67"/>
      <c r="D23" s="3"/>
      <c r="E23" s="4"/>
    </row>
    <row r="24" spans="3:5" ht="12.75">
      <c r="C24" s="67"/>
      <c r="D24" s="3"/>
      <c r="E24" s="4"/>
    </row>
    <row r="25" spans="3:5" ht="12.75">
      <c r="C25" s="67"/>
      <c r="D25" s="3"/>
      <c r="E25" s="4"/>
    </row>
    <row r="26" spans="3:5" ht="12.75">
      <c r="C26" s="67"/>
      <c r="D26" s="3"/>
      <c r="E26" s="4"/>
    </row>
    <row r="27" spans="3:5" ht="12.75">
      <c r="C27" s="67"/>
      <c r="D27" s="3"/>
      <c r="E27" s="4"/>
    </row>
    <row r="28" spans="3:5" ht="12.75">
      <c r="C28" s="67"/>
      <c r="D28" s="3"/>
      <c r="E28" s="4"/>
    </row>
    <row r="29" spans="3:5" ht="12.75">
      <c r="C29" s="67"/>
      <c r="D29" s="3"/>
      <c r="E29" s="4"/>
    </row>
    <row r="30" spans="3:5" ht="12.75">
      <c r="C30" s="67"/>
      <c r="D30" s="3"/>
      <c r="E30" s="4"/>
    </row>
    <row r="31" spans="3:5" ht="12.75">
      <c r="C31" s="67"/>
      <c r="D31" s="3"/>
      <c r="E31" s="4"/>
    </row>
    <row r="32" spans="3:5" ht="12.75">
      <c r="C32" s="67"/>
      <c r="D32" s="3"/>
      <c r="E32" s="4"/>
    </row>
    <row r="33" spans="3:5" ht="12.75">
      <c r="C33" s="67"/>
      <c r="D33" s="3"/>
      <c r="E33" s="4"/>
    </row>
    <row r="34" spans="3:5" ht="12.75">
      <c r="C34" s="67"/>
      <c r="D34" s="3"/>
      <c r="E34" s="4"/>
    </row>
    <row r="35" spans="3:5" ht="12.75">
      <c r="C35" s="67"/>
      <c r="D35" s="3"/>
      <c r="E35" s="4"/>
    </row>
    <row r="36" spans="3:5" ht="12.75">
      <c r="C36" s="67"/>
      <c r="D36" s="3"/>
      <c r="E36" s="4"/>
    </row>
    <row r="37" spans="3:5" ht="12.75">
      <c r="C37" s="67"/>
      <c r="D37" s="3"/>
      <c r="E37" s="4"/>
    </row>
    <row r="38" spans="3:5" ht="12.75">
      <c r="C38" s="67"/>
      <c r="D38" s="3"/>
      <c r="E38" s="4"/>
    </row>
    <row r="39" spans="3:5" ht="12.75">
      <c r="C39" s="67"/>
      <c r="D39" s="3"/>
      <c r="E39" s="4"/>
    </row>
    <row r="40" spans="3:5" ht="12.75">
      <c r="C40" s="67"/>
      <c r="D40" s="3"/>
      <c r="E40" s="4"/>
    </row>
    <row r="41" spans="3:5" ht="12.75">
      <c r="C41" s="67"/>
      <c r="D41" s="3"/>
      <c r="E41" s="4"/>
    </row>
    <row r="42" spans="3:5" ht="12.75">
      <c r="C42" s="67"/>
      <c r="D42" s="3"/>
      <c r="E42" s="4"/>
    </row>
    <row r="43" spans="3:5" ht="12.75">
      <c r="C43" s="67"/>
      <c r="D43" s="3"/>
      <c r="E43" s="4"/>
    </row>
    <row r="44" spans="3:5" ht="12.75">
      <c r="C44" s="67"/>
      <c r="D44" s="3"/>
      <c r="E44" s="4"/>
    </row>
    <row r="45" spans="3:5" ht="12.75">
      <c r="C45" s="67"/>
      <c r="D45" s="3"/>
      <c r="E45" s="4"/>
    </row>
    <row r="46" spans="3:5" ht="12.75">
      <c r="C46" s="67"/>
      <c r="D46" s="3"/>
      <c r="E46" s="4"/>
    </row>
  </sheetData>
  <sheetProtection/>
  <mergeCells count="4">
    <mergeCell ref="L1:N1"/>
    <mergeCell ref="L2:N2"/>
    <mergeCell ref="L3:N3"/>
    <mergeCell ref="C4:N4"/>
  </mergeCells>
  <printOptions/>
  <pageMargins left="0.75" right="0.75" top="1" bottom="1" header="0.5" footer="0.5"/>
  <pageSetup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46"/>
  <sheetViews>
    <sheetView tabSelected="1" view="pageBreakPreview" zoomScaleSheetLayoutView="100" zoomScalePageLayoutView="0" workbookViewId="0" topLeftCell="G3">
      <selection activeCell="K7" sqref="K7"/>
    </sheetView>
  </sheetViews>
  <sheetFormatPr defaultColWidth="8.00390625" defaultRowHeight="12.75"/>
  <cols>
    <col min="1" max="1" width="7.8515625" style="62" hidden="1" customWidth="1"/>
    <col min="2" max="2" width="0.2890625" style="62" hidden="1" customWidth="1"/>
    <col min="3" max="3" width="6.00390625" style="63" customWidth="1"/>
    <col min="4" max="4" width="42.140625" style="64" customWidth="1"/>
    <col min="5" max="5" width="19.421875" style="65" customWidth="1"/>
    <col min="6" max="12" width="14.57421875" style="66" bestFit="1" customWidth="1"/>
    <col min="13" max="13" width="19.00390625" style="66" customWidth="1"/>
    <col min="14" max="14" width="14.57421875" style="66" bestFit="1" customWidth="1"/>
    <col min="15" max="15" width="20.7109375" style="62" hidden="1" customWidth="1"/>
    <col min="16" max="16" width="0.13671875" style="62" hidden="1" customWidth="1"/>
    <col min="17" max="17" width="8.140625" style="62" hidden="1" customWidth="1"/>
    <col min="18" max="18" width="15.57421875" style="62" hidden="1" customWidth="1"/>
    <col min="19" max="19" width="13.7109375" style="62" hidden="1" customWidth="1"/>
    <col min="20" max="20" width="10.28125" style="62" hidden="1" customWidth="1"/>
    <col min="21" max="21" width="12.140625" style="1" customWidth="1"/>
    <col min="22" max="22" width="15.140625" style="1" customWidth="1"/>
    <col min="23" max="49" width="8.00390625" style="1" customWidth="1"/>
    <col min="50" max="16384" width="8.00390625" style="62" customWidth="1"/>
  </cols>
  <sheetData>
    <row r="1" spans="3:17" s="1" customFormat="1" ht="80.25" customHeight="1" hidden="1">
      <c r="C1" s="2"/>
      <c r="D1" s="3"/>
      <c r="E1" s="4"/>
      <c r="F1" s="3"/>
      <c r="G1" s="3"/>
      <c r="H1" s="3"/>
      <c r="I1" s="3"/>
      <c r="J1" s="3"/>
      <c r="K1" s="5"/>
      <c r="L1" s="103" t="s">
        <v>26</v>
      </c>
      <c r="M1" s="103"/>
      <c r="N1" s="103"/>
      <c r="O1" s="6"/>
      <c r="P1" s="6"/>
      <c r="Q1" s="6"/>
    </row>
    <row r="2" spans="3:17" s="1" customFormat="1" ht="62.25" customHeight="1" hidden="1">
      <c r="C2" s="2"/>
      <c r="D2" s="3"/>
      <c r="E2" s="4"/>
      <c r="F2" s="3"/>
      <c r="G2" s="3"/>
      <c r="H2" s="3"/>
      <c r="I2" s="3"/>
      <c r="J2" s="3"/>
      <c r="K2" s="5"/>
      <c r="L2" s="103" t="s">
        <v>30</v>
      </c>
      <c r="M2" s="103"/>
      <c r="N2" s="103"/>
      <c r="O2" s="6"/>
      <c r="P2" s="6"/>
      <c r="Q2" s="6"/>
    </row>
    <row r="3" spans="3:17" s="1" customFormat="1" ht="52.5" customHeight="1">
      <c r="C3" s="2"/>
      <c r="D3" s="3"/>
      <c r="E3" s="4"/>
      <c r="F3" s="3"/>
      <c r="G3" s="3"/>
      <c r="H3" s="3"/>
      <c r="I3" s="3"/>
      <c r="J3" s="3"/>
      <c r="K3" s="5"/>
      <c r="L3" s="103" t="s">
        <v>36</v>
      </c>
      <c r="M3" s="103"/>
      <c r="N3" s="103"/>
      <c r="O3" s="6"/>
      <c r="P3" s="6"/>
      <c r="Q3" s="6"/>
    </row>
    <row r="4" spans="2:17" s="1" customFormat="1" ht="32.25" customHeight="1" thickBot="1">
      <c r="B4" s="6"/>
      <c r="C4" s="104" t="s">
        <v>34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6"/>
      <c r="P4" s="6"/>
      <c r="Q4" s="7"/>
    </row>
    <row r="5" spans="1:49" s="18" customFormat="1" ht="40.5" customHeight="1" thickBot="1">
      <c r="A5" s="8"/>
      <c r="B5" s="9"/>
      <c r="C5" s="10"/>
      <c r="D5" s="68" t="s">
        <v>0</v>
      </c>
      <c r="E5" s="11" t="s">
        <v>1</v>
      </c>
      <c r="F5" s="12" t="s">
        <v>2</v>
      </c>
      <c r="G5" s="12" t="s">
        <v>3</v>
      </c>
      <c r="H5" s="12" t="s">
        <v>4</v>
      </c>
      <c r="I5" s="12" t="s">
        <v>5</v>
      </c>
      <c r="J5" s="12" t="s">
        <v>6</v>
      </c>
      <c r="K5" s="12" t="s">
        <v>7</v>
      </c>
      <c r="L5" s="12" t="s">
        <v>8</v>
      </c>
      <c r="M5" s="12" t="s">
        <v>9</v>
      </c>
      <c r="N5" s="12" t="s">
        <v>10</v>
      </c>
      <c r="O5" s="13" t="s">
        <v>11</v>
      </c>
      <c r="P5" s="14" t="s">
        <v>12</v>
      </c>
      <c r="Q5" s="15" t="s">
        <v>13</v>
      </c>
      <c r="R5" s="16"/>
      <c r="S5" s="17"/>
      <c r="T5" s="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s="27" customFormat="1" ht="13.5" customHeight="1" thickBot="1">
      <c r="A6" s="19"/>
      <c r="B6" s="20"/>
      <c r="C6" s="21" t="s">
        <v>14</v>
      </c>
      <c r="D6" s="69" t="s">
        <v>15</v>
      </c>
      <c r="E6" s="22">
        <v>1</v>
      </c>
      <c r="F6" s="22">
        <v>2</v>
      </c>
      <c r="G6" s="22">
        <v>3</v>
      </c>
      <c r="H6" s="22">
        <v>4</v>
      </c>
      <c r="I6" s="22">
        <v>5</v>
      </c>
      <c r="J6" s="22">
        <v>6</v>
      </c>
      <c r="K6" s="22">
        <v>7</v>
      </c>
      <c r="L6" s="22">
        <v>8</v>
      </c>
      <c r="M6" s="22">
        <v>9</v>
      </c>
      <c r="N6" s="22">
        <v>10</v>
      </c>
      <c r="O6" s="23">
        <v>1</v>
      </c>
      <c r="P6" s="24">
        <v>16</v>
      </c>
      <c r="Q6" s="25">
        <v>17</v>
      </c>
      <c r="R6" s="16"/>
      <c r="S6" s="26"/>
      <c r="T6" s="20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s="32" customFormat="1" ht="48" customHeight="1" thickBot="1">
      <c r="A7" s="28"/>
      <c r="B7" s="29"/>
      <c r="C7" s="70" t="s">
        <v>16</v>
      </c>
      <c r="D7" s="76" t="s">
        <v>17</v>
      </c>
      <c r="E7" s="85">
        <f aca="true" t="shared" si="0" ref="E7:N7">E8+E9</f>
        <v>21400000</v>
      </c>
      <c r="F7" s="86">
        <f t="shared" si="0"/>
        <v>1925000</v>
      </c>
      <c r="G7" s="86">
        <f t="shared" si="0"/>
        <v>2485000</v>
      </c>
      <c r="H7" s="86">
        <f t="shared" si="0"/>
        <v>1774000</v>
      </c>
      <c r="I7" s="86">
        <f t="shared" si="0"/>
        <v>1721000</v>
      </c>
      <c r="J7" s="86">
        <f t="shared" si="0"/>
        <v>2021000</v>
      </c>
      <c r="K7" s="86">
        <f t="shared" si="0"/>
        <v>2635000</v>
      </c>
      <c r="L7" s="86">
        <f t="shared" si="0"/>
        <v>1753000</v>
      </c>
      <c r="M7" s="86">
        <f t="shared" si="0"/>
        <v>5532000</v>
      </c>
      <c r="N7" s="87">
        <f t="shared" si="0"/>
        <v>1554000</v>
      </c>
      <c r="O7" s="30"/>
      <c r="P7" s="31"/>
      <c r="Q7" s="31"/>
      <c r="T7" s="29"/>
      <c r="U7" s="33"/>
      <c r="V7" s="33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</row>
    <row r="8" spans="1:49" s="42" customFormat="1" ht="19.5" customHeight="1" thickBot="1">
      <c r="A8" s="35"/>
      <c r="B8" s="36"/>
      <c r="C8" s="71"/>
      <c r="D8" s="77" t="s">
        <v>18</v>
      </c>
      <c r="E8" s="88">
        <f>SUM(F8:N8)</f>
        <v>21400000</v>
      </c>
      <c r="F8" s="89">
        <v>1925000</v>
      </c>
      <c r="G8" s="89">
        <f>2244000+78000+163000</f>
        <v>2485000</v>
      </c>
      <c r="H8" s="89">
        <v>1774000</v>
      </c>
      <c r="I8" s="89">
        <v>1721000</v>
      </c>
      <c r="J8" s="90">
        <v>2021000</v>
      </c>
      <c r="K8" s="89">
        <v>2635000</v>
      </c>
      <c r="L8" s="89">
        <v>1753000</v>
      </c>
      <c r="M8" s="89">
        <v>5532000</v>
      </c>
      <c r="N8" s="91">
        <v>1554000</v>
      </c>
      <c r="O8" s="37"/>
      <c r="P8" s="38"/>
      <c r="Q8" s="38"/>
      <c r="R8" s="39"/>
      <c r="S8" s="40"/>
      <c r="T8" s="41"/>
      <c r="U8" s="1"/>
      <c r="V8" s="84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s="42" customFormat="1" ht="20.25" customHeight="1" thickBot="1">
      <c r="A9" s="35"/>
      <c r="B9" s="36"/>
      <c r="C9" s="71"/>
      <c r="D9" s="74" t="s">
        <v>29</v>
      </c>
      <c r="E9" s="88"/>
      <c r="F9" s="89"/>
      <c r="G9" s="89"/>
      <c r="H9" s="89"/>
      <c r="I9" s="89"/>
      <c r="J9" s="89"/>
      <c r="K9" s="89"/>
      <c r="L9" s="89"/>
      <c r="M9" s="89"/>
      <c r="N9" s="91"/>
      <c r="O9" s="37"/>
      <c r="P9" s="38"/>
      <c r="Q9" s="38"/>
      <c r="R9" s="39"/>
      <c r="S9" s="40"/>
      <c r="T9" s="41"/>
      <c r="U9" s="1"/>
      <c r="V9" s="3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s="42" customFormat="1" ht="20.25" customHeight="1" hidden="1" thickBot="1">
      <c r="A10" s="35"/>
      <c r="B10" s="36"/>
      <c r="C10" s="73"/>
      <c r="D10" s="75" t="s">
        <v>27</v>
      </c>
      <c r="E10" s="92"/>
      <c r="F10" s="93"/>
      <c r="G10" s="93"/>
      <c r="H10" s="93"/>
      <c r="I10" s="93"/>
      <c r="J10" s="93"/>
      <c r="K10" s="93"/>
      <c r="L10" s="93"/>
      <c r="M10" s="93"/>
      <c r="N10" s="94"/>
      <c r="O10" s="37"/>
      <c r="P10" s="38"/>
      <c r="Q10" s="38"/>
      <c r="R10" s="39"/>
      <c r="S10" s="40"/>
      <c r="T10" s="41"/>
      <c r="U10" s="1"/>
      <c r="V10" s="3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7" customFormat="1" ht="43.5" thickBot="1">
      <c r="A11" s="19"/>
      <c r="B11" s="20"/>
      <c r="C11" s="70" t="s">
        <v>19</v>
      </c>
      <c r="D11" s="76" t="s">
        <v>20</v>
      </c>
      <c r="E11" s="95">
        <f>E12+E13+E14+E15+E16</f>
        <v>11495000</v>
      </c>
      <c r="F11" s="95">
        <f aca="true" t="shared" si="1" ref="F11:N11">F12+F13+F14+F15+F16</f>
        <v>1059900</v>
      </c>
      <c r="G11" s="95">
        <f t="shared" si="1"/>
        <v>1627500</v>
      </c>
      <c r="H11" s="95">
        <f t="shared" si="1"/>
        <v>716800</v>
      </c>
      <c r="I11" s="95">
        <f t="shared" si="1"/>
        <v>566500</v>
      </c>
      <c r="J11" s="95">
        <f t="shared" si="1"/>
        <v>1067700</v>
      </c>
      <c r="K11" s="95">
        <f t="shared" si="1"/>
        <v>1047000</v>
      </c>
      <c r="L11" s="95">
        <f t="shared" si="1"/>
        <v>889000</v>
      </c>
      <c r="M11" s="95">
        <f>M12+M13+M14+M15+M16</f>
        <v>3563200</v>
      </c>
      <c r="N11" s="95">
        <f t="shared" si="1"/>
        <v>957400</v>
      </c>
      <c r="O11" s="95" t="e">
        <f>O12+#REF!+O13+O14+O15+O16</f>
        <v>#REF!</v>
      </c>
      <c r="P11" s="95" t="e">
        <f>P12+#REF!+P13+P14+P15+P16</f>
        <v>#REF!</v>
      </c>
      <c r="Q11" s="95" t="e">
        <f>Q12+#REF!+Q13+Q14+Q15+Q16</f>
        <v>#REF!</v>
      </c>
      <c r="R11" s="95" t="e">
        <f>R12+#REF!+R13+R14+R15+R16</f>
        <v>#REF!</v>
      </c>
      <c r="S11" s="95" t="e">
        <f>S12+#REF!+S13+S14+S15+S16</f>
        <v>#REF!</v>
      </c>
      <c r="T11" s="95" t="e">
        <f>T12+#REF!+T13+T14+T15+T16</f>
        <v>#REF!</v>
      </c>
      <c r="U11" s="1"/>
      <c r="V11" s="3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s="42" customFormat="1" ht="18.75" customHeight="1" thickBot="1">
      <c r="A12" s="35"/>
      <c r="B12" s="36"/>
      <c r="C12" s="72"/>
      <c r="D12" s="77" t="s">
        <v>18</v>
      </c>
      <c r="E12" s="88">
        <f>SUM(F12:N12)</f>
        <v>11004300</v>
      </c>
      <c r="F12" s="96">
        <v>1005400</v>
      </c>
      <c r="G12" s="96">
        <v>1491100</v>
      </c>
      <c r="H12" s="96">
        <v>675900</v>
      </c>
      <c r="I12" s="96">
        <v>525600</v>
      </c>
      <c r="J12" s="96">
        <v>1013200</v>
      </c>
      <c r="K12" s="96">
        <v>992500</v>
      </c>
      <c r="L12" s="96">
        <v>834500</v>
      </c>
      <c r="M12" s="96">
        <v>3563200</v>
      </c>
      <c r="N12" s="97">
        <v>902900</v>
      </c>
      <c r="O12" s="43"/>
      <c r="P12" s="44"/>
      <c r="Q12" s="44"/>
      <c r="R12" s="44"/>
      <c r="S12" s="44"/>
      <c r="T12" s="45"/>
      <c r="U12" s="46"/>
      <c r="V12" s="3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s="42" customFormat="1" ht="49.5" customHeight="1" thickBot="1">
      <c r="A13" s="35"/>
      <c r="B13" s="36"/>
      <c r="C13" s="71"/>
      <c r="D13" s="78" t="s">
        <v>21</v>
      </c>
      <c r="E13" s="88">
        <f>SUM(F13:N13)</f>
        <v>490700</v>
      </c>
      <c r="F13" s="89">
        <v>54500</v>
      </c>
      <c r="G13" s="89">
        <v>136400</v>
      </c>
      <c r="H13" s="89">
        <v>40900</v>
      </c>
      <c r="I13" s="89">
        <v>40900</v>
      </c>
      <c r="J13" s="89">
        <v>54500</v>
      </c>
      <c r="K13" s="89">
        <v>54500</v>
      </c>
      <c r="L13" s="89">
        <v>54500</v>
      </c>
      <c r="M13" s="89"/>
      <c r="N13" s="91">
        <v>54500</v>
      </c>
      <c r="O13" s="47"/>
      <c r="P13" s="48"/>
      <c r="Q13" s="49"/>
      <c r="R13" s="50"/>
      <c r="S13" s="40"/>
      <c r="T13" s="41"/>
      <c r="U13" s="46"/>
      <c r="V13" s="8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s="42" customFormat="1" ht="49.5" customHeight="1" hidden="1" thickBot="1">
      <c r="A14" s="35"/>
      <c r="B14" s="36"/>
      <c r="C14" s="73"/>
      <c r="D14" s="79" t="s">
        <v>22</v>
      </c>
      <c r="E14" s="88">
        <f>SUM(F14:N14)</f>
        <v>0</v>
      </c>
      <c r="F14" s="89"/>
      <c r="G14" s="89"/>
      <c r="H14" s="89"/>
      <c r="I14" s="89"/>
      <c r="J14" s="89"/>
      <c r="K14" s="89"/>
      <c r="L14" s="89"/>
      <c r="M14" s="89"/>
      <c r="N14" s="91"/>
      <c r="O14" s="47"/>
      <c r="P14" s="48"/>
      <c r="Q14" s="49"/>
      <c r="R14" s="40"/>
      <c r="S14" s="40"/>
      <c r="T14" s="41"/>
      <c r="U14" s="46"/>
      <c r="V14" s="3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s="42" customFormat="1" ht="49.5" customHeight="1" hidden="1" thickBot="1">
      <c r="A15" s="35"/>
      <c r="B15" s="36"/>
      <c r="C15" s="73"/>
      <c r="D15" s="80" t="s">
        <v>23</v>
      </c>
      <c r="E15" s="88">
        <f>SUM(F15:N15)</f>
        <v>0</v>
      </c>
      <c r="F15" s="89"/>
      <c r="G15" s="89"/>
      <c r="H15" s="89"/>
      <c r="I15" s="89"/>
      <c r="J15" s="89"/>
      <c r="K15" s="89"/>
      <c r="L15" s="89"/>
      <c r="M15" s="89"/>
      <c r="N15" s="91"/>
      <c r="O15" s="47"/>
      <c r="P15" s="48"/>
      <c r="Q15" s="49"/>
      <c r="R15" s="40"/>
      <c r="S15" s="40"/>
      <c r="T15" s="41"/>
      <c r="U15" s="46"/>
      <c r="V15" s="3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s="42" customFormat="1" ht="105" customHeight="1" hidden="1" thickBot="1">
      <c r="A16" s="35"/>
      <c r="B16" s="36"/>
      <c r="C16" s="73"/>
      <c r="D16" s="78" t="s">
        <v>28</v>
      </c>
      <c r="E16" s="88"/>
      <c r="F16" s="93"/>
      <c r="G16" s="93"/>
      <c r="H16" s="93"/>
      <c r="I16" s="93"/>
      <c r="J16" s="93"/>
      <c r="K16" s="93"/>
      <c r="L16" s="93"/>
      <c r="M16" s="93"/>
      <c r="N16" s="94"/>
      <c r="O16" s="47"/>
      <c r="P16" s="48"/>
      <c r="Q16" s="49"/>
      <c r="R16" s="40"/>
      <c r="S16" s="40"/>
      <c r="T16" s="41"/>
      <c r="U16" s="46"/>
      <c r="V16" s="3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s="61" customFormat="1" ht="37.5" customHeight="1" thickBot="1">
      <c r="A17" s="51"/>
      <c r="B17" s="52"/>
      <c r="C17" s="98" t="s">
        <v>24</v>
      </c>
      <c r="D17" s="102" t="s">
        <v>25</v>
      </c>
      <c r="E17" s="98">
        <f>E7+E11</f>
        <v>32895000</v>
      </c>
      <c r="F17" s="99">
        <f>F7+F11</f>
        <v>2984900</v>
      </c>
      <c r="G17" s="99">
        <f aca="true" t="shared" si="2" ref="G17:N17">G7+G11</f>
        <v>4112500</v>
      </c>
      <c r="H17" s="99">
        <f t="shared" si="2"/>
        <v>2490800</v>
      </c>
      <c r="I17" s="99">
        <f t="shared" si="2"/>
        <v>2287500</v>
      </c>
      <c r="J17" s="99">
        <f t="shared" si="2"/>
        <v>3088700</v>
      </c>
      <c r="K17" s="99">
        <f t="shared" si="2"/>
        <v>3682000</v>
      </c>
      <c r="L17" s="99">
        <f t="shared" si="2"/>
        <v>2642000</v>
      </c>
      <c r="M17" s="99">
        <f>M7+M11</f>
        <v>9095200</v>
      </c>
      <c r="N17" s="100">
        <f t="shared" si="2"/>
        <v>2511400</v>
      </c>
      <c r="O17" s="53"/>
      <c r="P17" s="54"/>
      <c r="Q17" s="54"/>
      <c r="R17" s="55"/>
      <c r="S17" s="56"/>
      <c r="T17" s="57"/>
      <c r="U17" s="58"/>
      <c r="V17" s="59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</row>
    <row r="18" spans="3:5" ht="12.75">
      <c r="C18" s="67"/>
      <c r="D18" s="3"/>
      <c r="E18" s="4"/>
    </row>
    <row r="19" spans="3:14" ht="15">
      <c r="C19" s="67"/>
      <c r="D19" s="101"/>
      <c r="E19" s="83"/>
      <c r="F19" s="81"/>
      <c r="G19" s="81"/>
      <c r="H19" s="81"/>
      <c r="I19" s="81"/>
      <c r="J19" s="81"/>
      <c r="K19" s="81"/>
      <c r="L19" s="81"/>
      <c r="M19" s="81"/>
      <c r="N19" s="81"/>
    </row>
    <row r="20" spans="3:5" ht="12.75">
      <c r="C20" s="67"/>
      <c r="D20" s="3"/>
      <c r="E20" s="4"/>
    </row>
    <row r="21" spans="3:5" ht="12.75">
      <c r="C21" s="67"/>
      <c r="D21" s="3"/>
      <c r="E21" s="4"/>
    </row>
    <row r="22" spans="3:5" ht="18.75">
      <c r="C22" s="67"/>
      <c r="D22" s="82"/>
      <c r="E22" s="4"/>
    </row>
    <row r="23" spans="3:5" ht="12.75">
      <c r="C23" s="67"/>
      <c r="D23" s="3"/>
      <c r="E23" s="4"/>
    </row>
    <row r="24" spans="3:5" ht="12.75">
      <c r="C24" s="67"/>
      <c r="D24" s="3"/>
      <c r="E24" s="4"/>
    </row>
    <row r="25" spans="3:5" ht="12.75">
      <c r="C25" s="67"/>
      <c r="D25" s="3"/>
      <c r="E25" s="4"/>
    </row>
    <row r="26" spans="3:5" ht="12.75">
      <c r="C26" s="67"/>
      <c r="D26" s="3"/>
      <c r="E26" s="4"/>
    </row>
    <row r="27" spans="3:5" ht="12.75">
      <c r="C27" s="67"/>
      <c r="D27" s="3"/>
      <c r="E27" s="4"/>
    </row>
    <row r="28" spans="3:5" ht="12.75">
      <c r="C28" s="67"/>
      <c r="D28" s="3"/>
      <c r="E28" s="4"/>
    </row>
    <row r="29" spans="3:5" ht="12.75">
      <c r="C29" s="67"/>
      <c r="D29" s="3"/>
      <c r="E29" s="4"/>
    </row>
    <row r="30" spans="3:5" ht="12.75">
      <c r="C30" s="67"/>
      <c r="D30" s="3"/>
      <c r="E30" s="4"/>
    </row>
    <row r="31" spans="3:5" ht="12.75">
      <c r="C31" s="67"/>
      <c r="D31" s="3"/>
      <c r="E31" s="4"/>
    </row>
    <row r="32" spans="3:5" ht="12.75">
      <c r="C32" s="67"/>
      <c r="D32" s="3"/>
      <c r="E32" s="4"/>
    </row>
    <row r="33" spans="3:5" ht="12.75">
      <c r="C33" s="67"/>
      <c r="D33" s="3"/>
      <c r="E33" s="4"/>
    </row>
    <row r="34" spans="3:5" ht="12.75">
      <c r="C34" s="67"/>
      <c r="D34" s="3"/>
      <c r="E34" s="4"/>
    </row>
    <row r="35" spans="3:5" ht="12.75">
      <c r="C35" s="67"/>
      <c r="D35" s="3"/>
      <c r="E35" s="4"/>
    </row>
    <row r="36" spans="3:5" ht="12.75">
      <c r="C36" s="67"/>
      <c r="D36" s="3"/>
      <c r="E36" s="4"/>
    </row>
    <row r="37" spans="3:5" ht="12.75">
      <c r="C37" s="67"/>
      <c r="D37" s="3"/>
      <c r="E37" s="4"/>
    </row>
    <row r="38" spans="3:5" ht="12.75">
      <c r="C38" s="67"/>
      <c r="D38" s="3"/>
      <c r="E38" s="4"/>
    </row>
    <row r="39" spans="3:5" ht="12.75">
      <c r="C39" s="67"/>
      <c r="D39" s="3"/>
      <c r="E39" s="4"/>
    </row>
    <row r="40" spans="3:5" ht="12.75">
      <c r="C40" s="67"/>
      <c r="D40" s="3"/>
      <c r="E40" s="4"/>
    </row>
    <row r="41" spans="3:5" ht="12.75">
      <c r="C41" s="67"/>
      <c r="D41" s="3"/>
      <c r="E41" s="4"/>
    </row>
    <row r="42" spans="3:5" ht="12.75">
      <c r="C42" s="67"/>
      <c r="D42" s="3"/>
      <c r="E42" s="4"/>
    </row>
    <row r="43" spans="3:5" ht="12.75">
      <c r="C43" s="67"/>
      <c r="D43" s="3"/>
      <c r="E43" s="4"/>
    </row>
    <row r="44" spans="3:5" ht="12.75">
      <c r="C44" s="67"/>
      <c r="D44" s="3"/>
      <c r="E44" s="4"/>
    </row>
    <row r="45" spans="3:5" ht="12.75">
      <c r="C45" s="67"/>
      <c r="D45" s="3"/>
      <c r="E45" s="4"/>
    </row>
    <row r="46" spans="3:5" ht="12.75">
      <c r="C46" s="67"/>
      <c r="D46" s="3"/>
      <c r="E46" s="4"/>
    </row>
  </sheetData>
  <sheetProtection/>
  <mergeCells count="4">
    <mergeCell ref="L1:N1"/>
    <mergeCell ref="L2:N2"/>
    <mergeCell ref="L3:N3"/>
    <mergeCell ref="C4:N4"/>
  </mergeCells>
  <printOptions/>
  <pageMargins left="0.75" right="0.75" top="1" bottom="1" header="0.5" footer="0.5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2012-11-15T04:17:02Z</cp:lastPrinted>
  <dcterms:created xsi:type="dcterms:W3CDTF">1996-10-08T23:32:33Z</dcterms:created>
  <dcterms:modified xsi:type="dcterms:W3CDTF">2012-11-15T09:09:28Z</dcterms:modified>
  <cp:category/>
  <cp:version/>
  <cp:contentType/>
  <cp:contentStatus/>
</cp:coreProperties>
</file>