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24519"/>
</workbook>
</file>

<file path=xl/calcChain.xml><?xml version="1.0" encoding="utf-8"?>
<calcChain xmlns="http://schemas.openxmlformats.org/spreadsheetml/2006/main">
  <c r="G48" i="4"/>
  <c r="H48"/>
  <c r="I48"/>
  <c r="J48"/>
  <c r="K48"/>
  <c r="G47"/>
  <c r="H47"/>
  <c r="I47"/>
  <c r="J47"/>
  <c r="K47"/>
  <c r="G46"/>
  <c r="H46"/>
  <c r="I46"/>
  <c r="J46"/>
  <c r="K46"/>
  <c r="G45"/>
  <c r="H45"/>
  <c r="I45"/>
  <c r="J45"/>
  <c r="K45"/>
  <c r="F48"/>
  <c r="F46"/>
  <c r="F47"/>
  <c r="F45"/>
  <c r="G44"/>
  <c r="H44"/>
  <c r="I44"/>
  <c r="J44"/>
  <c r="K44"/>
  <c r="K49"/>
  <c r="G49"/>
  <c r="H49"/>
  <c r="I49"/>
  <c r="J49"/>
  <c r="F49"/>
  <c r="F44"/>
  <c r="E44" s="1"/>
  <c r="H43"/>
  <c r="I43"/>
  <c r="J43"/>
  <c r="K43"/>
  <c r="G64"/>
  <c r="H64"/>
  <c r="I64"/>
  <c r="J64"/>
  <c r="K64"/>
  <c r="F64"/>
  <c r="G20"/>
  <c r="H20"/>
  <c r="I20"/>
  <c r="J20"/>
  <c r="K20"/>
  <c r="G21"/>
  <c r="G15" s="1"/>
  <c r="H21"/>
  <c r="H15" s="1"/>
  <c r="I21"/>
  <c r="I15" s="1"/>
  <c r="J21"/>
  <c r="J15" s="1"/>
  <c r="K21"/>
  <c r="K15" s="1"/>
  <c r="G22"/>
  <c r="G16" s="1"/>
  <c r="H22"/>
  <c r="H16" s="1"/>
  <c r="I22"/>
  <c r="I16" s="1"/>
  <c r="J22"/>
  <c r="J16" s="1"/>
  <c r="K22"/>
  <c r="K16" s="1"/>
  <c r="G23"/>
  <c r="G17" s="1"/>
  <c r="H23"/>
  <c r="H17" s="1"/>
  <c r="I23"/>
  <c r="I17" s="1"/>
  <c r="J23"/>
  <c r="J17" s="1"/>
  <c r="K23"/>
  <c r="K17" s="1"/>
  <c r="G24"/>
  <c r="G18" s="1"/>
  <c r="H24"/>
  <c r="H18" s="1"/>
  <c r="I24"/>
  <c r="I18" s="1"/>
  <c r="J24"/>
  <c r="J18" s="1"/>
  <c r="K24"/>
  <c r="K18" s="1"/>
  <c r="F23"/>
  <c r="F17" s="1"/>
  <c r="E17" s="1"/>
  <c r="F24"/>
  <c r="F18" s="1"/>
  <c r="E18" s="1"/>
  <c r="F20"/>
  <c r="E20" s="1"/>
  <c r="F22"/>
  <c r="F16" s="1"/>
  <c r="E16" s="1"/>
  <c r="F21"/>
  <c r="F15" s="1"/>
  <c r="G19"/>
  <c r="H19"/>
  <c r="I19"/>
  <c r="J19"/>
  <c r="K19"/>
  <c r="E58"/>
  <c r="E57"/>
  <c r="E56"/>
  <c r="E55"/>
  <c r="K54"/>
  <c r="J54"/>
  <c r="I54"/>
  <c r="H54"/>
  <c r="G54"/>
  <c r="F54"/>
  <c r="E42"/>
  <c r="E41"/>
  <c r="E40"/>
  <c r="E39"/>
  <c r="K37"/>
  <c r="J37"/>
  <c r="I37"/>
  <c r="H37"/>
  <c r="G37"/>
  <c r="F37"/>
  <c r="E36"/>
  <c r="E35"/>
  <c r="E34"/>
  <c r="E33"/>
  <c r="E32"/>
  <c r="K31"/>
  <c r="J31"/>
  <c r="I31"/>
  <c r="H31"/>
  <c r="G31"/>
  <c r="F31"/>
  <c r="E53"/>
  <c r="E52"/>
  <c r="E51"/>
  <c r="E50"/>
  <c r="E68"/>
  <c r="E67"/>
  <c r="E66"/>
  <c r="E65"/>
  <c r="E64" s="1"/>
  <c r="E48"/>
  <c r="E47"/>
  <c r="E46"/>
  <c r="E45"/>
  <c r="E30"/>
  <c r="E29"/>
  <c r="E28"/>
  <c r="E27"/>
  <c r="E26"/>
  <c r="K25"/>
  <c r="J25"/>
  <c r="I25"/>
  <c r="H25"/>
  <c r="G25"/>
  <c r="F25"/>
  <c r="E24"/>
  <c r="E23"/>
  <c r="E22"/>
  <c r="J13" l="1"/>
  <c r="H13"/>
  <c r="K13"/>
  <c r="I13"/>
  <c r="G13"/>
  <c r="E15"/>
  <c r="G43"/>
  <c r="E54"/>
  <c r="E21"/>
  <c r="F14"/>
  <c r="E14" s="1"/>
  <c r="F19"/>
  <c r="E19" s="1"/>
  <c r="F43"/>
  <c r="E43"/>
  <c r="E31"/>
  <c r="E49"/>
  <c r="E37"/>
  <c r="E25"/>
  <c r="F13" l="1"/>
  <c r="E13" s="1"/>
</calcChain>
</file>

<file path=xl/sharedStrings.xml><?xml version="1.0" encoding="utf-8"?>
<sst xmlns="http://schemas.openxmlformats.org/spreadsheetml/2006/main" count="227" uniqueCount="106">
  <si>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</si>
  <si>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</si>
  <si>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</si>
  <si>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</si>
  <si>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</si>
  <si>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</si>
  <si>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</si>
  <si>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</si>
  <si>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</si>
  <si>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</si>
  <si>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</si>
  <si>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</si>
  <si>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</si>
  <si>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</si>
  <si>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</si>
  <si>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</si>
  <si>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</si>
  <si>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</si>
  <si>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</si>
  <si>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</si>
  <si>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</si>
  <si>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</si>
  <si>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</si>
  <si>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</si>
  <si>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</si>
  <si>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</si>
  <si>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</si>
  <si>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</si>
  <si>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</si>
  <si>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</si>
  <si>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</si>
  <si>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</si>
  <si>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</si>
  <si>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</si>
  <si>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</si>
  <si>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</si>
  <si>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</si>
  <si>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</si>
  <si>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</si>
  <si>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</si>
  <si>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</si>
  <si>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</si>
  <si>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</si>
  <si>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</si>
  <si>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</si>
  <si>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</si>
  <si>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</si>
  <si>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</si>
  <si>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</si>
  <si>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</si>
  <si>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</si>
  <si>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</si>
  <si>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</si>
  <si>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</si>
  <si>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</si>
  <si>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</si>
  <si>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</si>
  <si>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</si>
  <si>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</si>
  <si>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</si>
  <si>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</si>
  <si>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</si>
  <si>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</si>
  <si>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</si>
  <si>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</si>
  <si>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</si>
  <si>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</si>
  <si>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</si>
  <si>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</si>
  <si>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</si>
  <si>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</si>
  <si>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</si>
  <si>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</si>
  <si>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</si>
  <si>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</si>
  <si>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 xml:space="preserve"> Подпрограмма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</si>
  <si>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</si>
  <si>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</si>
  <si>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</si>
  <si>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</si>
  <si>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</si>
  <si>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</si>
  <si>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</si>
  <si>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</si>
  <si>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</si>
  <si>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</si>
  <si>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</si>
  <si>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</si>
  <si>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</si>
  <si>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</si>
  <si>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</si>
  <si>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</si>
  <si>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 xml:space="preserve">Подпрограмма 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</si>
  <si>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</si>
  <si>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</si>
  <si>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</si>
  <si>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</si>
  <si>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</si>
  <si>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</si>
  <si>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</si>
  <si>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</si>
  <si>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</si>
  <si>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</si>
  <si>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"Приложение N 5  
к Постановлению № 980 от 02.12.2019г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</si>
  <si>
    <t>Меропиятие (11202L2990)</t>
  </si>
  <si>
    <t>Обустройство и востановление воинских захоранений, находящихся в государственной собственности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</si>
</sst>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4" borderId="1" xfId="0" applyFill="1" applyBorder="1"/>
    <xf numFmtId="2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>
      <selection activeCell="A30" sqref="A30:K30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3" width="6.664062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48" t="s">
        <v>72</v>
      </c>
      <c r="F1" s="48"/>
      <c r="G1" s="48"/>
      <c r="H1" s="48"/>
      <c r="I1" s="48"/>
      <c r="J1" s="48"/>
      <c r="K1" s="48"/>
    </row>
    <row r="2" spans="1:12" ht="26.4" customHeight="1">
      <c r="E2" s="48"/>
      <c r="F2" s="48"/>
      <c r="G2" s="48"/>
      <c r="H2" s="48"/>
      <c r="I2" s="48"/>
      <c r="J2" s="48"/>
      <c r="K2" s="48"/>
    </row>
    <row r="4" spans="1:12" ht="29.4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33" customHeight="1">
      <c r="A5" s="49" t="s">
        <v>7</v>
      </c>
      <c r="B5" s="49"/>
      <c r="C5" s="49"/>
      <c r="D5" s="50" t="s">
        <v>45</v>
      </c>
      <c r="E5" s="50"/>
      <c r="F5" s="50"/>
      <c r="G5" s="50"/>
      <c r="H5" s="50"/>
      <c r="I5" s="50"/>
      <c r="J5" s="50"/>
      <c r="K5" s="50"/>
    </row>
    <row r="6" spans="1:12">
      <c r="A6" s="49" t="s">
        <v>8</v>
      </c>
      <c r="B6" s="49"/>
      <c r="C6" s="49"/>
      <c r="D6" s="51" t="s">
        <v>46</v>
      </c>
      <c r="E6" s="51"/>
      <c r="F6" s="51"/>
      <c r="G6" s="51"/>
      <c r="H6" s="51"/>
      <c r="I6" s="51"/>
      <c r="J6" s="51"/>
      <c r="K6" s="51"/>
    </row>
    <row r="10" spans="1:12">
      <c r="A10" s="53" t="s">
        <v>9</v>
      </c>
      <c r="B10" s="54" t="s">
        <v>1</v>
      </c>
      <c r="C10" s="54" t="s">
        <v>2</v>
      </c>
      <c r="D10" s="53"/>
      <c r="E10" s="53"/>
      <c r="F10" s="53"/>
      <c r="G10" s="53"/>
      <c r="H10" s="53"/>
      <c r="I10" s="53"/>
      <c r="J10" s="53"/>
      <c r="K10" s="53"/>
      <c r="L10" s="3"/>
    </row>
    <row r="11" spans="1:12" ht="56.4" customHeight="1">
      <c r="A11" s="53"/>
      <c r="B11" s="54"/>
      <c r="C11" s="54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>
      <c r="A12" s="53"/>
      <c r="B12" s="54"/>
      <c r="C12" s="54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>
      <c r="A13" s="55" t="s">
        <v>69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2" ht="109.95" customHeight="1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" customHeight="1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>
      <c r="A16" s="52" t="s">
        <v>47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12.95" customHeight="1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2" customHeight="1">
      <c r="A18" s="6" t="s">
        <v>10</v>
      </c>
      <c r="B18" s="19" t="s">
        <v>62</v>
      </c>
      <c r="C18" s="21" t="s">
        <v>51</v>
      </c>
      <c r="D18" s="2" t="s">
        <v>95</v>
      </c>
      <c r="E18" s="2" t="s">
        <v>94</v>
      </c>
      <c r="F18" s="2" t="s">
        <v>96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>
      <c r="A19" s="44" t="s">
        <v>48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8.4" customHeight="1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5" customHeight="1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>
      <c r="A22" s="46" t="s">
        <v>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78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" customHeight="1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>
      <c r="A25" s="38" t="s">
        <v>52</v>
      </c>
      <c r="B25" s="39"/>
      <c r="C25" s="39"/>
      <c r="D25" s="39"/>
      <c r="E25" s="39"/>
      <c r="F25" s="39"/>
      <c r="G25" s="39"/>
      <c r="H25" s="39"/>
      <c r="I25" s="39"/>
      <c r="J25" s="39"/>
      <c r="K25" s="40"/>
    </row>
    <row r="26" spans="1:11" ht="65.400000000000006" customHeight="1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>
      <c r="A27" s="45" t="s">
        <v>66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87.2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>
      <c r="A30" s="41" t="s">
        <v>97</v>
      </c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1" ht="187.2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38" t="s">
        <v>98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</row>
    <row r="34" spans="1:11" ht="78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>
      <c r="A35" s="38" t="s">
        <v>58</v>
      </c>
      <c r="B35" s="39"/>
      <c r="C35" s="39"/>
      <c r="D35" s="39"/>
      <c r="E35" s="39"/>
      <c r="F35" s="39"/>
      <c r="G35" s="39"/>
      <c r="H35" s="39"/>
      <c r="I35" s="39"/>
      <c r="J35" s="39"/>
      <c r="K35" s="40"/>
    </row>
    <row r="36" spans="1:11" ht="109.2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8671875" defaultRowHeight="13.8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>
      <c r="C1" s="48" t="s">
        <v>14</v>
      </c>
      <c r="D1" s="48"/>
      <c r="E1" s="48"/>
      <c r="F1" s="48"/>
      <c r="G1" s="7"/>
      <c r="H1" s="7"/>
      <c r="I1" s="7"/>
      <c r="J1" s="7"/>
    </row>
    <row r="2" spans="1:10">
      <c r="C2" s="48"/>
      <c r="D2" s="48"/>
      <c r="E2" s="48"/>
      <c r="F2" s="48"/>
      <c r="G2" s="7"/>
      <c r="H2" s="7"/>
      <c r="I2" s="7"/>
      <c r="J2" s="7"/>
    </row>
    <row r="3" spans="1:10">
      <c r="C3" s="48"/>
      <c r="D3" s="48"/>
      <c r="E3" s="48"/>
      <c r="F3" s="48"/>
      <c r="G3" s="7"/>
      <c r="H3" s="7"/>
      <c r="I3" s="7"/>
      <c r="J3" s="7"/>
    </row>
    <row r="4" spans="1:10" ht="12" customHeight="1">
      <c r="C4" s="48"/>
      <c r="D4" s="48"/>
      <c r="E4" s="48"/>
      <c r="F4" s="48"/>
      <c r="G4" s="7"/>
      <c r="H4" s="7"/>
      <c r="I4" s="7"/>
      <c r="J4" s="7"/>
    </row>
    <row r="6" spans="1:10" ht="39.6" customHeight="1">
      <c r="A6" s="58" t="s">
        <v>15</v>
      </c>
      <c r="B6" s="58"/>
      <c r="C6" s="58"/>
      <c r="D6" s="58"/>
      <c r="E6" s="58"/>
      <c r="F6" s="58"/>
      <c r="G6" s="3"/>
      <c r="H6" s="3"/>
      <c r="I6" s="3"/>
      <c r="J6" s="3"/>
    </row>
    <row r="7" spans="1:10" ht="55.95" customHeight="1">
      <c r="A7" s="59" t="s">
        <v>7</v>
      </c>
      <c r="B7" s="59"/>
      <c r="C7" s="61" t="s">
        <v>45</v>
      </c>
      <c r="D7" s="61"/>
      <c r="E7" s="61"/>
      <c r="F7" s="61"/>
    </row>
    <row r="8" spans="1:10" ht="25.2" customHeight="1">
      <c r="A8" s="60" t="s">
        <v>8</v>
      </c>
      <c r="B8" s="60"/>
      <c r="C8" s="62" t="s">
        <v>46</v>
      </c>
      <c r="D8" s="62"/>
      <c r="E8" s="62"/>
      <c r="F8" s="62"/>
    </row>
    <row r="10" spans="1:10" ht="42" customHeight="1">
      <c r="A10" s="56" t="s">
        <v>16</v>
      </c>
      <c r="B10" s="56" t="s">
        <v>17</v>
      </c>
      <c r="C10" s="56" t="s">
        <v>18</v>
      </c>
      <c r="D10" s="56" t="s">
        <v>19</v>
      </c>
      <c r="E10" s="56" t="s">
        <v>20</v>
      </c>
      <c r="F10" s="56" t="s">
        <v>21</v>
      </c>
    </row>
    <row r="11" spans="1:10" ht="42.6" customHeight="1">
      <c r="A11" s="64"/>
      <c r="B11" s="64"/>
      <c r="C11" s="64"/>
      <c r="D11" s="64"/>
      <c r="E11" s="64"/>
      <c r="F11" s="64"/>
    </row>
    <row r="12" spans="1:10">
      <c r="A12" s="57"/>
      <c r="B12" s="57"/>
      <c r="C12" s="57"/>
      <c r="D12" s="57"/>
      <c r="E12" s="57"/>
      <c r="F12" s="57"/>
    </row>
    <row r="13" spans="1:10">
      <c r="A13" s="63" t="s">
        <v>80</v>
      </c>
      <c r="B13" s="63"/>
      <c r="C13" s="63"/>
      <c r="D13" s="63"/>
      <c r="E13" s="63"/>
      <c r="F13" s="63"/>
    </row>
    <row r="14" spans="1:10" ht="82.8">
      <c r="A14" s="65" t="s">
        <v>11</v>
      </c>
      <c r="B14" s="56" t="s">
        <v>81</v>
      </c>
      <c r="C14" s="56" t="s">
        <v>84</v>
      </c>
      <c r="D14" s="67" t="s">
        <v>82</v>
      </c>
      <c r="E14" s="27" t="s">
        <v>54</v>
      </c>
      <c r="F14" s="56" t="s">
        <v>63</v>
      </c>
    </row>
    <row r="15" spans="1:10" ht="41.4">
      <c r="A15" s="66"/>
      <c r="B15" s="57"/>
      <c r="C15" s="57"/>
      <c r="D15" s="68"/>
      <c r="E15" s="4" t="s">
        <v>83</v>
      </c>
      <c r="F15" s="57"/>
    </row>
    <row r="16" spans="1:10" ht="41.4">
      <c r="A16" s="65" t="s">
        <v>10</v>
      </c>
      <c r="B16" s="69" t="s">
        <v>85</v>
      </c>
      <c r="C16" s="71" t="s">
        <v>46</v>
      </c>
      <c r="D16" s="67" t="s">
        <v>82</v>
      </c>
      <c r="E16" s="26" t="s">
        <v>55</v>
      </c>
      <c r="F16" s="56" t="s">
        <v>63</v>
      </c>
    </row>
    <row r="17" spans="1:6" ht="96.6">
      <c r="A17" s="66"/>
      <c r="B17" s="70"/>
      <c r="C17" s="72"/>
      <c r="D17" s="68"/>
      <c r="E17" s="26" t="s">
        <v>64</v>
      </c>
      <c r="F17" s="57"/>
    </row>
    <row r="18" spans="1:6" ht="75.599999999999994" customHeight="1">
      <c r="A18" s="8" t="s">
        <v>42</v>
      </c>
      <c r="B18" s="18" t="s">
        <v>86</v>
      </c>
      <c r="C18" s="4" t="s">
        <v>73</v>
      </c>
      <c r="D18" s="5" t="s">
        <v>82</v>
      </c>
      <c r="E18" s="4" t="s">
        <v>65</v>
      </c>
      <c r="F18" s="28" t="s">
        <v>63</v>
      </c>
    </row>
    <row r="19" spans="1:6">
      <c r="A19" s="63" t="s">
        <v>87</v>
      </c>
      <c r="B19" s="63"/>
      <c r="C19" s="63"/>
      <c r="D19" s="63"/>
      <c r="E19" s="63"/>
      <c r="F19" s="63"/>
    </row>
    <row r="20" spans="1:6" ht="110.4">
      <c r="A20" s="8" t="s">
        <v>22</v>
      </c>
      <c r="B20" s="18" t="s">
        <v>101</v>
      </c>
      <c r="C20" s="28" t="s">
        <v>46</v>
      </c>
      <c r="D20" s="2" t="s">
        <v>82</v>
      </c>
      <c r="E20" s="22" t="s">
        <v>67</v>
      </c>
      <c r="F20" s="28" t="s">
        <v>89</v>
      </c>
    </row>
    <row r="21" spans="1:6" ht="93.6">
      <c r="A21" s="8" t="s">
        <v>23</v>
      </c>
      <c r="B21" s="18" t="s">
        <v>99</v>
      </c>
      <c r="C21" s="22" t="s">
        <v>84</v>
      </c>
      <c r="D21" s="2" t="s">
        <v>82</v>
      </c>
      <c r="E21" s="22" t="s">
        <v>68</v>
      </c>
      <c r="F21" s="28" t="s">
        <v>68</v>
      </c>
    </row>
    <row r="22" spans="1:6" ht="69.599999999999994">
      <c r="A22" s="8" t="s">
        <v>88</v>
      </c>
      <c r="B22" s="18" t="s">
        <v>57</v>
      </c>
      <c r="C22" s="22" t="s">
        <v>84</v>
      </c>
      <c r="D22" s="2" t="s">
        <v>82</v>
      </c>
      <c r="E22" s="28" t="s">
        <v>56</v>
      </c>
      <c r="F22" s="28" t="s">
        <v>89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workbookViewId="0">
      <selection activeCell="G55" sqref="G55"/>
    </sheetView>
  </sheetViews>
  <sheetFormatPr defaultRowHeight="14.4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</cols>
  <sheetData>
    <row r="1" spans="1:11" ht="70.2" customHeight="1">
      <c r="F1" s="48" t="s">
        <v>103</v>
      </c>
      <c r="G1" s="48"/>
      <c r="H1" s="48"/>
      <c r="I1" s="48"/>
      <c r="J1" s="48"/>
      <c r="K1" s="48"/>
    </row>
    <row r="2" spans="1:11" ht="74.400000000000006" customHeight="1">
      <c r="F2" s="48"/>
      <c r="G2" s="48"/>
      <c r="H2" s="48"/>
      <c r="I2" s="48"/>
      <c r="J2" s="48"/>
      <c r="K2" s="48"/>
    </row>
    <row r="4" spans="1:1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47.4" customHeight="1">
      <c r="A5" s="49" t="s">
        <v>7</v>
      </c>
      <c r="B5" s="49"/>
      <c r="C5" s="49"/>
      <c r="D5" s="50" t="s">
        <v>45</v>
      </c>
      <c r="E5" s="50"/>
      <c r="F5" s="50"/>
      <c r="G5" s="50"/>
      <c r="H5" s="50"/>
      <c r="I5" s="50"/>
      <c r="J5" s="50"/>
      <c r="K5" s="50"/>
    </row>
    <row r="6" spans="1:11">
      <c r="A6" s="49" t="s">
        <v>8</v>
      </c>
      <c r="B6" s="49"/>
      <c r="C6" s="49"/>
      <c r="D6" s="51" t="s">
        <v>73</v>
      </c>
      <c r="E6" s="51"/>
      <c r="F6" s="51"/>
      <c r="G6" s="51"/>
      <c r="H6" s="51"/>
      <c r="I6" s="51"/>
      <c r="J6" s="51"/>
      <c r="K6" s="51"/>
    </row>
    <row r="11" spans="1:11" ht="15.6">
      <c r="A11" s="79" t="s">
        <v>24</v>
      </c>
      <c r="B11" s="77" t="s">
        <v>25</v>
      </c>
      <c r="C11" s="77" t="s">
        <v>26</v>
      </c>
      <c r="D11" s="77" t="s">
        <v>27</v>
      </c>
      <c r="E11" s="10"/>
      <c r="F11" s="78" t="s">
        <v>28</v>
      </c>
      <c r="G11" s="78"/>
      <c r="H11" s="78"/>
      <c r="I11" s="78"/>
      <c r="J11" s="78"/>
      <c r="K11" s="78"/>
    </row>
    <row r="12" spans="1:11" ht="31.2">
      <c r="A12" s="80"/>
      <c r="B12" s="71"/>
      <c r="C12" s="71"/>
      <c r="D12" s="71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6">
      <c r="A13" s="76" t="s">
        <v>6</v>
      </c>
      <c r="B13" s="76" t="s">
        <v>74</v>
      </c>
      <c r="C13" s="76" t="s">
        <v>77</v>
      </c>
      <c r="D13" s="13" t="s">
        <v>41</v>
      </c>
      <c r="E13" s="14">
        <f>F13+G13+H13+I13+J13+K13</f>
        <v>45946.29</v>
      </c>
      <c r="F13" s="15">
        <f>F14+F15+F16+F17+F18</f>
        <v>13586.29</v>
      </c>
      <c r="G13" s="15">
        <f t="shared" ref="G13:K13" si="0">G14+G15+G16+G17+G18</f>
        <v>6080</v>
      </c>
      <c r="H13" s="15">
        <f t="shared" si="0"/>
        <v>6560</v>
      </c>
      <c r="I13" s="15">
        <f t="shared" si="0"/>
        <v>6340</v>
      </c>
      <c r="J13" s="15">
        <f t="shared" si="0"/>
        <v>6760</v>
      </c>
      <c r="K13" s="15">
        <f t="shared" si="0"/>
        <v>6620</v>
      </c>
    </row>
    <row r="14" spans="1:11" ht="62.4">
      <c r="A14" s="76"/>
      <c r="B14" s="76"/>
      <c r="C14" s="76"/>
      <c r="D14" s="16" t="s">
        <v>36</v>
      </c>
      <c r="E14" s="14">
        <f>F14+G14+H14+I14+J14+K14</f>
        <v>33568.92</v>
      </c>
      <c r="F14" s="29">
        <f>F20+F44</f>
        <v>8708.92</v>
      </c>
      <c r="G14" s="17">
        <v>4580</v>
      </c>
      <c r="H14" s="17">
        <v>5060</v>
      </c>
      <c r="I14" s="17">
        <v>4840</v>
      </c>
      <c r="J14" s="17">
        <v>5260</v>
      </c>
      <c r="K14" s="17">
        <v>5120</v>
      </c>
    </row>
    <row r="15" spans="1:11" ht="82.2" customHeight="1">
      <c r="A15" s="76"/>
      <c r="B15" s="76"/>
      <c r="C15" s="76"/>
      <c r="D15" s="16" t="s">
        <v>37</v>
      </c>
      <c r="E15" s="14">
        <f t="shared" ref="E15:E18" si="1">F15+G15+H15+I15+J15+K15</f>
        <v>12377.369999999999</v>
      </c>
      <c r="F15" s="29">
        <f>F21+F45</f>
        <v>4877.37</v>
      </c>
      <c r="G15" s="29">
        <f t="shared" ref="G15:K15" si="2">G21</f>
        <v>1500</v>
      </c>
      <c r="H15" s="29">
        <f t="shared" si="2"/>
        <v>1500</v>
      </c>
      <c r="I15" s="29">
        <f t="shared" si="2"/>
        <v>1500</v>
      </c>
      <c r="J15" s="29">
        <f t="shared" si="2"/>
        <v>1500</v>
      </c>
      <c r="K15" s="29">
        <f t="shared" si="2"/>
        <v>1500</v>
      </c>
    </row>
    <row r="16" spans="1:11" ht="62.4">
      <c r="A16" s="76"/>
      <c r="B16" s="76"/>
      <c r="C16" s="76"/>
      <c r="D16" s="16" t="s">
        <v>38</v>
      </c>
      <c r="E16" s="14">
        <f t="shared" si="1"/>
        <v>0</v>
      </c>
      <c r="F16" s="29">
        <f t="shared" ref="F16:K18" si="3">F22</f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</row>
    <row r="17" spans="1:11" ht="78">
      <c r="A17" s="76"/>
      <c r="B17" s="76"/>
      <c r="C17" s="76"/>
      <c r="D17" s="16" t="s">
        <v>39</v>
      </c>
      <c r="E17" s="14">
        <f t="shared" si="1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</row>
    <row r="18" spans="1:11" ht="46.8">
      <c r="A18" s="76"/>
      <c r="B18" s="76"/>
      <c r="C18" s="76"/>
      <c r="D18" s="16" t="s">
        <v>40</v>
      </c>
      <c r="E18" s="14">
        <f t="shared" si="1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</row>
    <row r="19" spans="1:11" ht="15.6">
      <c r="A19" s="76" t="s">
        <v>75</v>
      </c>
      <c r="B19" s="76" t="s">
        <v>76</v>
      </c>
      <c r="C19" s="76" t="s">
        <v>78</v>
      </c>
      <c r="D19" s="13" t="s">
        <v>41</v>
      </c>
      <c r="E19" s="14">
        <f>F19+G19+H19+I19+J19+K19</f>
        <v>31693.5</v>
      </c>
      <c r="F19" s="15">
        <f>F20+F21+F22+F23+F24</f>
        <v>11883.5</v>
      </c>
      <c r="G19" s="15">
        <f t="shared" ref="G19:K19" si="4">G20+G21+G22+G23+G24</f>
        <v>3690</v>
      </c>
      <c r="H19" s="15">
        <f t="shared" si="4"/>
        <v>4000</v>
      </c>
      <c r="I19" s="15">
        <f t="shared" si="4"/>
        <v>3890</v>
      </c>
      <c r="J19" s="15">
        <f t="shared" si="4"/>
        <v>4130</v>
      </c>
      <c r="K19" s="15">
        <f t="shared" si="4"/>
        <v>4100</v>
      </c>
    </row>
    <row r="20" spans="1:11" ht="62.4">
      <c r="A20" s="76"/>
      <c r="B20" s="76"/>
      <c r="C20" s="76"/>
      <c r="D20" s="16" t="s">
        <v>36</v>
      </c>
      <c r="E20" s="32">
        <f t="shared" ref="E20:E24" si="5">F20+G20+H20+I20+J20+K20</f>
        <v>20902.919999999998</v>
      </c>
      <c r="F20" s="33">
        <f>F26+F32+F38</f>
        <v>8592.92</v>
      </c>
      <c r="G20" s="33">
        <f t="shared" ref="G20:K20" si="6">G26+G32+G38</f>
        <v>2190</v>
      </c>
      <c r="H20" s="33">
        <f t="shared" si="6"/>
        <v>2500</v>
      </c>
      <c r="I20" s="33">
        <f t="shared" si="6"/>
        <v>2390</v>
      </c>
      <c r="J20" s="33">
        <f t="shared" si="6"/>
        <v>2630</v>
      </c>
      <c r="K20" s="33">
        <f t="shared" si="6"/>
        <v>2600</v>
      </c>
    </row>
    <row r="21" spans="1:11" ht="93.6">
      <c r="A21" s="76"/>
      <c r="B21" s="76"/>
      <c r="C21" s="76"/>
      <c r="D21" s="16" t="s">
        <v>37</v>
      </c>
      <c r="E21" s="32">
        <f t="shared" si="5"/>
        <v>10790.58</v>
      </c>
      <c r="F21" s="33">
        <f>F27+F33+F39</f>
        <v>3290.58</v>
      </c>
      <c r="G21" s="33">
        <f t="shared" ref="G21:K21" si="7">G27+G33+G39</f>
        <v>1500</v>
      </c>
      <c r="H21" s="33">
        <f t="shared" si="7"/>
        <v>1500</v>
      </c>
      <c r="I21" s="33">
        <f t="shared" si="7"/>
        <v>1500</v>
      </c>
      <c r="J21" s="33">
        <f t="shared" si="7"/>
        <v>1500</v>
      </c>
      <c r="K21" s="33">
        <f t="shared" si="7"/>
        <v>1500</v>
      </c>
    </row>
    <row r="22" spans="1:11" ht="62.4">
      <c r="A22" s="76"/>
      <c r="B22" s="76"/>
      <c r="C22" s="76"/>
      <c r="D22" s="16" t="s">
        <v>38</v>
      </c>
      <c r="E22" s="32">
        <f t="shared" si="5"/>
        <v>0</v>
      </c>
      <c r="F22" s="33">
        <f>F28+F34+F39</f>
        <v>0</v>
      </c>
      <c r="G22" s="33">
        <f t="shared" ref="G22:K22" si="8">G28+G34+G39</f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</row>
    <row r="23" spans="1:11" ht="78">
      <c r="A23" s="76"/>
      <c r="B23" s="76"/>
      <c r="C23" s="76"/>
      <c r="D23" s="16" t="s">
        <v>39</v>
      </c>
      <c r="E23" s="32">
        <f t="shared" si="5"/>
        <v>0</v>
      </c>
      <c r="F23" s="33">
        <f t="shared" ref="F23:K24" si="9">F29+F35+F40</f>
        <v>0</v>
      </c>
      <c r="G23" s="33">
        <f t="shared" si="9"/>
        <v>0</v>
      </c>
      <c r="H23" s="33">
        <f t="shared" si="9"/>
        <v>0</v>
      </c>
      <c r="I23" s="33">
        <f t="shared" si="9"/>
        <v>0</v>
      </c>
      <c r="J23" s="33">
        <f t="shared" si="9"/>
        <v>0</v>
      </c>
      <c r="K23" s="33">
        <f t="shared" si="9"/>
        <v>0</v>
      </c>
    </row>
    <row r="24" spans="1:11" ht="46.8">
      <c r="A24" s="76"/>
      <c r="B24" s="76"/>
      <c r="C24" s="76"/>
      <c r="D24" s="16" t="s">
        <v>40</v>
      </c>
      <c r="E24" s="14">
        <f t="shared" si="5"/>
        <v>0</v>
      </c>
      <c r="F24" s="33">
        <f t="shared" si="9"/>
        <v>0</v>
      </c>
      <c r="G24" s="33">
        <f t="shared" si="9"/>
        <v>0</v>
      </c>
      <c r="H24" s="33">
        <f t="shared" si="9"/>
        <v>0</v>
      </c>
      <c r="I24" s="33">
        <f t="shared" si="9"/>
        <v>0</v>
      </c>
      <c r="J24" s="33">
        <f t="shared" si="9"/>
        <v>0</v>
      </c>
      <c r="K24" s="33">
        <f t="shared" si="9"/>
        <v>0</v>
      </c>
    </row>
    <row r="25" spans="1:11" ht="15.6">
      <c r="A25" s="76" t="s">
        <v>79</v>
      </c>
      <c r="B25" s="76" t="s">
        <v>81</v>
      </c>
      <c r="C25" s="76" t="s">
        <v>78</v>
      </c>
      <c r="D25" s="13" t="s">
        <v>41</v>
      </c>
      <c r="E25" s="14">
        <f>F25+G25+H25+I25+J25+K25</f>
        <v>23702.42</v>
      </c>
      <c r="F25" s="15">
        <f>F26+F27+F28+F29+F30</f>
        <v>8762.42</v>
      </c>
      <c r="G25" s="15">
        <f t="shared" ref="G25" si="10">G26+G27+G28+G29+G30</f>
        <v>2940</v>
      </c>
      <c r="H25" s="15">
        <f t="shared" ref="H25" si="11">H26+H27+H28+H29+H30</f>
        <v>2850</v>
      </c>
      <c r="I25" s="15">
        <f t="shared" ref="I25" si="12">I26+I27+I28+I29+I30</f>
        <v>3070</v>
      </c>
      <c r="J25" s="15">
        <f t="shared" ref="J25" si="13">J26+J27+J28+J29+J30</f>
        <v>2890</v>
      </c>
      <c r="K25" s="15">
        <f t="shared" ref="K25" si="14">K26+K27+K28+K29+K30</f>
        <v>3190</v>
      </c>
    </row>
    <row r="26" spans="1:11" ht="62.4">
      <c r="A26" s="76"/>
      <c r="B26" s="76"/>
      <c r="C26" s="76"/>
      <c r="D26" s="16" t="s">
        <v>36</v>
      </c>
      <c r="E26" s="14">
        <f t="shared" ref="E26:E30" si="15">F26+G26+H26+I26+J26+K26</f>
        <v>13926.14</v>
      </c>
      <c r="F26" s="81">
        <v>6486.14</v>
      </c>
      <c r="G26" s="17">
        <v>1440</v>
      </c>
      <c r="H26" s="17">
        <v>1350</v>
      </c>
      <c r="I26" s="17">
        <v>1570</v>
      </c>
      <c r="J26" s="17">
        <v>1390</v>
      </c>
      <c r="K26" s="17">
        <v>1690</v>
      </c>
    </row>
    <row r="27" spans="1:11" ht="93.6">
      <c r="A27" s="76"/>
      <c r="B27" s="76"/>
      <c r="C27" s="76"/>
      <c r="D27" s="16" t="s">
        <v>37</v>
      </c>
      <c r="E27" s="14">
        <f t="shared" si="15"/>
        <v>9776.2800000000007</v>
      </c>
      <c r="F27" s="81">
        <v>2276.2800000000002</v>
      </c>
      <c r="G27" s="29">
        <v>1500</v>
      </c>
      <c r="H27" s="29">
        <v>1500</v>
      </c>
      <c r="I27" s="29">
        <v>1500</v>
      </c>
      <c r="J27" s="29">
        <v>1500</v>
      </c>
      <c r="K27" s="29">
        <v>1500</v>
      </c>
    </row>
    <row r="28" spans="1:11" ht="62.4">
      <c r="A28" s="76"/>
      <c r="B28" s="76"/>
      <c r="C28" s="76"/>
      <c r="D28" s="16" t="s">
        <v>38</v>
      </c>
      <c r="E28" s="14">
        <f t="shared" si="15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">
      <c r="A29" s="76"/>
      <c r="B29" s="76"/>
      <c r="C29" s="76"/>
      <c r="D29" s="16" t="s">
        <v>39</v>
      </c>
      <c r="E29" s="14">
        <f t="shared" si="15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6.8">
      <c r="A30" s="76"/>
      <c r="B30" s="76"/>
      <c r="C30" s="76"/>
      <c r="D30" s="16" t="s">
        <v>40</v>
      </c>
      <c r="E30" s="14">
        <f t="shared" si="15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>
      <c r="A31" s="76" t="s">
        <v>79</v>
      </c>
      <c r="B31" s="76" t="s">
        <v>90</v>
      </c>
      <c r="C31" s="76" t="s">
        <v>78</v>
      </c>
      <c r="D31" s="13" t="s">
        <v>41</v>
      </c>
      <c r="E31" s="14">
        <f>F31+G31+H31+I31+J31+K31</f>
        <v>7991.08</v>
      </c>
      <c r="F31" s="15">
        <f>F32+F33+F34+F35+F36</f>
        <v>3121.08</v>
      </c>
      <c r="G31" s="15">
        <f t="shared" ref="G31:K31" si="16">G32+G33+G34+G35+G36</f>
        <v>750</v>
      </c>
      <c r="H31" s="15">
        <f t="shared" si="16"/>
        <v>1150</v>
      </c>
      <c r="I31" s="15">
        <f t="shared" si="16"/>
        <v>820</v>
      </c>
      <c r="J31" s="15">
        <f t="shared" si="16"/>
        <v>1240</v>
      </c>
      <c r="K31" s="15">
        <f t="shared" si="16"/>
        <v>910</v>
      </c>
    </row>
    <row r="32" spans="1:11" ht="62.4">
      <c r="A32" s="76"/>
      <c r="B32" s="76"/>
      <c r="C32" s="76"/>
      <c r="D32" s="16" t="s">
        <v>36</v>
      </c>
      <c r="E32" s="14">
        <f t="shared" ref="E32:E36" si="17">F32+G32+H32+I32+J32+K32</f>
        <v>6976.7800000000007</v>
      </c>
      <c r="F32" s="82">
        <v>2106.7800000000002</v>
      </c>
      <c r="G32" s="29">
        <v>750</v>
      </c>
      <c r="H32" s="29">
        <v>1150</v>
      </c>
      <c r="I32" s="29">
        <v>820</v>
      </c>
      <c r="J32" s="29">
        <v>1240</v>
      </c>
      <c r="K32" s="29">
        <v>910</v>
      </c>
    </row>
    <row r="33" spans="1:11" ht="93.6">
      <c r="A33" s="76"/>
      <c r="B33" s="76"/>
      <c r="C33" s="76"/>
      <c r="D33" s="16" t="s">
        <v>37</v>
      </c>
      <c r="E33" s="14">
        <f t="shared" si="17"/>
        <v>1014.3</v>
      </c>
      <c r="F33" s="82">
        <v>1014.3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2.4">
      <c r="A34" s="76"/>
      <c r="B34" s="76"/>
      <c r="C34" s="76"/>
      <c r="D34" s="16" t="s">
        <v>38</v>
      </c>
      <c r="E34" s="14">
        <f t="shared" si="17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">
      <c r="A35" s="76"/>
      <c r="B35" s="76"/>
      <c r="C35" s="76"/>
      <c r="D35" s="16" t="s">
        <v>39</v>
      </c>
      <c r="E35" s="14">
        <f t="shared" si="17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6.8">
      <c r="A36" s="76"/>
      <c r="B36" s="76"/>
      <c r="C36" s="76"/>
      <c r="D36" s="16" t="s">
        <v>40</v>
      </c>
      <c r="E36" s="14">
        <f t="shared" si="17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6">
      <c r="A37" s="76" t="s">
        <v>79</v>
      </c>
      <c r="B37" s="76" t="s">
        <v>86</v>
      </c>
      <c r="C37" s="76" t="s">
        <v>78</v>
      </c>
      <c r="D37" s="13" t="s">
        <v>41</v>
      </c>
      <c r="E37" s="14">
        <f>F37+G37+H37+I37+J37+K37</f>
        <v>0</v>
      </c>
      <c r="F37" s="15">
        <f>F38+F39+F40+F41+F42</f>
        <v>0</v>
      </c>
      <c r="G37" s="15">
        <f t="shared" ref="G37:K37" si="18">G38+G39+G40+G41+G42</f>
        <v>0</v>
      </c>
      <c r="H37" s="15">
        <f t="shared" si="18"/>
        <v>0</v>
      </c>
      <c r="I37" s="15">
        <f t="shared" si="18"/>
        <v>0</v>
      </c>
      <c r="J37" s="15">
        <f t="shared" si="18"/>
        <v>0</v>
      </c>
      <c r="K37" s="15">
        <f t="shared" si="18"/>
        <v>0</v>
      </c>
    </row>
    <row r="38" spans="1:11" ht="62.4">
      <c r="A38" s="76"/>
      <c r="B38" s="76"/>
      <c r="C38" s="76"/>
      <c r="D38" s="16" t="s">
        <v>36</v>
      </c>
      <c r="E38" s="14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</row>
    <row r="39" spans="1:11" ht="93.6">
      <c r="A39" s="76"/>
      <c r="B39" s="76"/>
      <c r="C39" s="76"/>
      <c r="D39" s="16" t="s">
        <v>37</v>
      </c>
      <c r="E39" s="14">
        <f t="shared" ref="E39:E42" si="19">F39+G39+H39+I39+J39+K39</f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</row>
    <row r="40" spans="1:11" ht="62.4">
      <c r="A40" s="76"/>
      <c r="B40" s="76"/>
      <c r="C40" s="76"/>
      <c r="D40" s="16" t="s">
        <v>38</v>
      </c>
      <c r="E40" s="14">
        <f t="shared" si="19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">
      <c r="A41" s="76"/>
      <c r="B41" s="76"/>
      <c r="C41" s="76"/>
      <c r="D41" s="16" t="s">
        <v>39</v>
      </c>
      <c r="E41" s="14">
        <f t="shared" si="19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6.8">
      <c r="A42" s="76"/>
      <c r="B42" s="76"/>
      <c r="C42" s="76"/>
      <c r="D42" s="16" t="s">
        <v>40</v>
      </c>
      <c r="E42" s="14">
        <f t="shared" si="19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6">
      <c r="A43" s="76" t="s">
        <v>92</v>
      </c>
      <c r="B43" s="76" t="s">
        <v>91</v>
      </c>
      <c r="C43" s="76" t="s">
        <v>78</v>
      </c>
      <c r="D43" s="13" t="s">
        <v>41</v>
      </c>
      <c r="E43" s="34">
        <f>E44+E45+E46+E47+E48</f>
        <v>8102.79</v>
      </c>
      <c r="F43" s="34">
        <f t="shared" ref="F43:K43" si="20">F44+F45+F46+F47+F48</f>
        <v>1702.79</v>
      </c>
      <c r="G43" s="34">
        <f t="shared" si="20"/>
        <v>1280</v>
      </c>
      <c r="H43" s="34">
        <f t="shared" si="20"/>
        <v>1280</v>
      </c>
      <c r="I43" s="34">
        <f t="shared" si="20"/>
        <v>1280</v>
      </c>
      <c r="J43" s="34">
        <f t="shared" si="20"/>
        <v>1280</v>
      </c>
      <c r="K43" s="34">
        <f t="shared" si="20"/>
        <v>1280</v>
      </c>
    </row>
    <row r="44" spans="1:11" ht="62.4">
      <c r="A44" s="76"/>
      <c r="B44" s="76"/>
      <c r="C44" s="76"/>
      <c r="D44" s="16" t="s">
        <v>36</v>
      </c>
      <c r="E44" s="35">
        <f>F44+G44+H44+I44+J44+K44</f>
        <v>6516</v>
      </c>
      <c r="F44" s="29">
        <f>F50+F55+F65</f>
        <v>116</v>
      </c>
      <c r="G44" s="29">
        <f>G50+G55+G65</f>
        <v>1280</v>
      </c>
      <c r="H44" s="29">
        <f>H50+H55+H65</f>
        <v>1280</v>
      </c>
      <c r="I44" s="29">
        <f>I50+I55+I65</f>
        <v>1280</v>
      </c>
      <c r="J44" s="29">
        <f>J50+J55+J65</f>
        <v>1280</v>
      </c>
      <c r="K44" s="29">
        <f>K50+K55+K65</f>
        <v>1280</v>
      </c>
    </row>
    <row r="45" spans="1:11" ht="93.6">
      <c r="A45" s="76"/>
      <c r="B45" s="76"/>
      <c r="C45" s="76"/>
      <c r="D45" s="16" t="s">
        <v>37</v>
      </c>
      <c r="E45" s="34">
        <f t="shared" ref="E45:E48" si="21">F45+G45+H45+I45+J45+K45</f>
        <v>1586.79</v>
      </c>
      <c r="F45" s="29">
        <f>F51+F56+F66</f>
        <v>1586.79</v>
      </c>
      <c r="G45" s="29">
        <f>G51+G56+G66</f>
        <v>0</v>
      </c>
      <c r="H45" s="29">
        <f>H51+H56+H66</f>
        <v>0</v>
      </c>
      <c r="I45" s="29">
        <f>I51+I56+I66</f>
        <v>0</v>
      </c>
      <c r="J45" s="29">
        <f>J51+J56+J66</f>
        <v>0</v>
      </c>
      <c r="K45" s="29">
        <f>K51+K56+K66</f>
        <v>0</v>
      </c>
    </row>
    <row r="46" spans="1:11" ht="62.4">
      <c r="A46" s="76"/>
      <c r="B46" s="76"/>
      <c r="C46" s="76"/>
      <c r="D46" s="16" t="s">
        <v>38</v>
      </c>
      <c r="E46" s="34">
        <f t="shared" si="21"/>
        <v>0</v>
      </c>
      <c r="F46" s="29">
        <f>F52+F57+F67</f>
        <v>0</v>
      </c>
      <c r="G46" s="29">
        <f>G52+G57+G67</f>
        <v>0</v>
      </c>
      <c r="H46" s="29">
        <f>H52+H57+H67</f>
        <v>0</v>
      </c>
      <c r="I46" s="29">
        <f>I52+I57+I67</f>
        <v>0</v>
      </c>
      <c r="J46" s="29">
        <f>J52+J57+J67</f>
        <v>0</v>
      </c>
      <c r="K46" s="29">
        <f>K52+K57+K67</f>
        <v>0</v>
      </c>
    </row>
    <row r="47" spans="1:11" ht="78">
      <c r="A47" s="76"/>
      <c r="B47" s="76"/>
      <c r="C47" s="76"/>
      <c r="D47" s="16" t="s">
        <v>39</v>
      </c>
      <c r="E47" s="34">
        <f t="shared" si="21"/>
        <v>0</v>
      </c>
      <c r="F47" s="29">
        <f>F53+F58+F68</f>
        <v>0</v>
      </c>
      <c r="G47" s="29">
        <f>G53+G58+G68</f>
        <v>0</v>
      </c>
      <c r="H47" s="29">
        <f>H53+H58+H68</f>
        <v>0</v>
      </c>
      <c r="I47" s="29">
        <f>I53+I58+I68</f>
        <v>0</v>
      </c>
      <c r="J47" s="29">
        <f>J53+J58+J68</f>
        <v>0</v>
      </c>
      <c r="K47" s="29">
        <f>K53+K58+K68</f>
        <v>0</v>
      </c>
    </row>
    <row r="48" spans="1:11" ht="46.8">
      <c r="A48" s="76"/>
      <c r="B48" s="76"/>
      <c r="C48" s="76"/>
      <c r="D48" s="16" t="s">
        <v>40</v>
      </c>
      <c r="E48" s="34">
        <f t="shared" si="21"/>
        <v>0</v>
      </c>
      <c r="F48" s="29">
        <f>F53+F58+F68</f>
        <v>0</v>
      </c>
      <c r="G48" s="29">
        <f>G53+G58+G68</f>
        <v>0</v>
      </c>
      <c r="H48" s="29">
        <f>H53+H58+H68</f>
        <v>0</v>
      </c>
      <c r="I48" s="29">
        <f>I53+I58+I68</f>
        <v>0</v>
      </c>
      <c r="J48" s="29">
        <f>J53+J58+J68</f>
        <v>0</v>
      </c>
      <c r="K48" s="29">
        <f>K53+K58+K68</f>
        <v>0</v>
      </c>
    </row>
    <row r="49" spans="1:11" ht="15.6">
      <c r="A49" s="73" t="s">
        <v>93</v>
      </c>
      <c r="B49" s="73" t="s">
        <v>101</v>
      </c>
      <c r="C49" s="73"/>
      <c r="D49" s="13" t="s">
        <v>41</v>
      </c>
      <c r="E49" s="14">
        <f>F49+G49+H49+I49+J49+K49</f>
        <v>43.5</v>
      </c>
      <c r="F49" s="31">
        <f>F50+F51+F52+F53</f>
        <v>43.5</v>
      </c>
      <c r="G49" s="31">
        <f t="shared" ref="G49:J49" si="22">G50+G51+G52+G53</f>
        <v>0</v>
      </c>
      <c r="H49" s="31">
        <f t="shared" si="22"/>
        <v>0</v>
      </c>
      <c r="I49" s="31">
        <f t="shared" si="22"/>
        <v>0</v>
      </c>
      <c r="J49" s="31">
        <f t="shared" si="22"/>
        <v>0</v>
      </c>
      <c r="K49" s="31">
        <f>K50+K51+K52+K53</f>
        <v>0</v>
      </c>
    </row>
    <row r="50" spans="1:11" ht="62.4">
      <c r="A50" s="74"/>
      <c r="B50" s="74"/>
      <c r="C50" s="74"/>
      <c r="D50" s="16" t="s">
        <v>36</v>
      </c>
      <c r="E50" s="14">
        <f t="shared" ref="E50:E53" si="23">F50+G50+H50+I50+J50+K50</f>
        <v>43.5</v>
      </c>
      <c r="F50" s="82">
        <v>43.5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</row>
    <row r="51" spans="1:11" ht="93.6">
      <c r="A51" s="74"/>
      <c r="B51" s="74"/>
      <c r="C51" s="74"/>
      <c r="D51" s="16" t="s">
        <v>37</v>
      </c>
      <c r="E51" s="14">
        <f t="shared" si="23"/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</row>
    <row r="52" spans="1:11" ht="62.4">
      <c r="A52" s="74"/>
      <c r="B52" s="74"/>
      <c r="C52" s="74"/>
      <c r="D52" s="16" t="s">
        <v>38</v>
      </c>
      <c r="E52" s="14">
        <f t="shared" si="23"/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</row>
    <row r="53" spans="1:11" ht="78">
      <c r="A53" s="75"/>
      <c r="B53" s="75"/>
      <c r="C53" s="75"/>
      <c r="D53" s="16" t="s">
        <v>39</v>
      </c>
      <c r="E53" s="14">
        <f t="shared" si="23"/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</row>
    <row r="54" spans="1:11" ht="15.6" customHeight="1">
      <c r="A54" s="73" t="s">
        <v>93</v>
      </c>
      <c r="B54" s="73" t="s">
        <v>100</v>
      </c>
      <c r="C54" s="73"/>
      <c r="D54" s="13" t="s">
        <v>41</v>
      </c>
      <c r="E54" s="14">
        <f>F54+G54+H54+I54+J54+K54</f>
        <v>72.5</v>
      </c>
      <c r="F54" s="15">
        <f>F55+F56+F57+F58+F69</f>
        <v>72.5</v>
      </c>
      <c r="G54" s="15">
        <f t="shared" ref="G54:K54" si="24">G55+G56+G57+G58+G69</f>
        <v>0</v>
      </c>
      <c r="H54" s="15">
        <f t="shared" si="24"/>
        <v>0</v>
      </c>
      <c r="I54" s="15">
        <f t="shared" si="24"/>
        <v>0</v>
      </c>
      <c r="J54" s="15">
        <f t="shared" si="24"/>
        <v>0</v>
      </c>
      <c r="K54" s="15">
        <f t="shared" si="24"/>
        <v>0</v>
      </c>
    </row>
    <row r="55" spans="1:11" ht="62.4">
      <c r="A55" s="74"/>
      <c r="B55" s="74"/>
      <c r="C55" s="74"/>
      <c r="D55" s="16" t="s">
        <v>36</v>
      </c>
      <c r="E55" s="14">
        <f t="shared" ref="E55:E58" si="25">F55+G55+H55+I55+J55+K55</f>
        <v>72.5</v>
      </c>
      <c r="F55" s="82">
        <v>72.5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</row>
    <row r="56" spans="1:11" ht="93.6">
      <c r="A56" s="74"/>
      <c r="B56" s="74"/>
      <c r="C56" s="74"/>
      <c r="D56" s="16" t="s">
        <v>37</v>
      </c>
      <c r="E56" s="14">
        <f t="shared" si="25"/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</row>
    <row r="57" spans="1:11" ht="62.4">
      <c r="A57" s="74"/>
      <c r="B57" s="74"/>
      <c r="C57" s="74"/>
      <c r="D57" s="16" t="s">
        <v>38</v>
      </c>
      <c r="E57" s="14">
        <f t="shared" si="25"/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ht="78">
      <c r="A58" s="75"/>
      <c r="B58" s="75"/>
      <c r="C58" s="75"/>
      <c r="D58" s="16" t="s">
        <v>39</v>
      </c>
      <c r="E58" s="14">
        <f t="shared" si="25"/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</row>
    <row r="59" spans="1:11" ht="93.6" customHeight="1">
      <c r="A59" s="73" t="s">
        <v>104</v>
      </c>
      <c r="B59" s="73" t="s">
        <v>105</v>
      </c>
      <c r="C59" s="37"/>
      <c r="D59" s="16" t="s">
        <v>41</v>
      </c>
      <c r="E59" s="14">
        <v>84.93</v>
      </c>
      <c r="F59" s="29">
        <v>0</v>
      </c>
      <c r="G59" s="16">
        <v>84.93</v>
      </c>
      <c r="H59" s="29">
        <v>0</v>
      </c>
      <c r="I59" s="29">
        <v>0</v>
      </c>
      <c r="J59" s="29">
        <v>0</v>
      </c>
      <c r="K59" s="29">
        <v>0</v>
      </c>
    </row>
    <row r="60" spans="1:11" ht="62.4">
      <c r="A60" s="74"/>
      <c r="B60" s="74"/>
      <c r="C60" s="37"/>
      <c r="D60" s="16" t="s">
        <v>36</v>
      </c>
      <c r="E60" s="14">
        <v>0.85</v>
      </c>
      <c r="F60" s="29">
        <v>0</v>
      </c>
      <c r="G60" s="16">
        <v>0.85</v>
      </c>
      <c r="H60" s="29">
        <v>0</v>
      </c>
      <c r="I60" s="29">
        <v>0</v>
      </c>
      <c r="J60" s="29">
        <v>0</v>
      </c>
      <c r="K60" s="29">
        <v>0</v>
      </c>
    </row>
    <row r="61" spans="1:11" ht="93.6">
      <c r="A61" s="74"/>
      <c r="B61" s="74"/>
      <c r="C61" s="37"/>
      <c r="D61" s="16" t="s">
        <v>37</v>
      </c>
      <c r="E61" s="14">
        <v>0.84</v>
      </c>
      <c r="F61" s="29">
        <v>0</v>
      </c>
      <c r="G61" s="16">
        <v>0.84</v>
      </c>
      <c r="H61" s="29">
        <v>0</v>
      </c>
      <c r="I61" s="29">
        <v>0</v>
      </c>
      <c r="J61" s="29">
        <v>0</v>
      </c>
      <c r="K61" s="29">
        <v>0</v>
      </c>
    </row>
    <row r="62" spans="1:11" ht="62.4">
      <c r="A62" s="74"/>
      <c r="B62" s="74"/>
      <c r="C62" s="37"/>
      <c r="D62" s="16" t="s">
        <v>38</v>
      </c>
      <c r="E62" s="14">
        <v>83.24</v>
      </c>
      <c r="F62" s="29">
        <v>0</v>
      </c>
      <c r="G62" s="16">
        <v>83.24</v>
      </c>
      <c r="H62" s="29">
        <v>0</v>
      </c>
      <c r="I62" s="29">
        <v>0</v>
      </c>
      <c r="J62" s="29">
        <v>0</v>
      </c>
      <c r="K62" s="29">
        <v>0</v>
      </c>
    </row>
    <row r="63" spans="1:11" ht="78">
      <c r="A63" s="75"/>
      <c r="B63" s="75"/>
      <c r="C63" s="37"/>
      <c r="D63" s="16" t="s">
        <v>39</v>
      </c>
      <c r="E63" s="14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15.6">
      <c r="A64" s="76" t="s">
        <v>93</v>
      </c>
      <c r="B64" s="76" t="s">
        <v>102</v>
      </c>
      <c r="C64" s="76"/>
      <c r="D64" s="20" t="s">
        <v>41</v>
      </c>
      <c r="E64" s="14">
        <f>E65+E66+E67+E68</f>
        <v>7986.79</v>
      </c>
      <c r="F64" s="30">
        <f>F65+F66+F68+F67</f>
        <v>1586.79</v>
      </c>
      <c r="G64" s="30">
        <f t="shared" ref="G64:K64" si="26">G65+G66+G68+G67</f>
        <v>1280</v>
      </c>
      <c r="H64" s="30">
        <f t="shared" si="26"/>
        <v>1280</v>
      </c>
      <c r="I64" s="30">
        <f t="shared" si="26"/>
        <v>1280</v>
      </c>
      <c r="J64" s="30">
        <f t="shared" si="26"/>
        <v>1280</v>
      </c>
      <c r="K64" s="30">
        <f t="shared" si="26"/>
        <v>1280</v>
      </c>
    </row>
    <row r="65" spans="1:11" ht="62.4">
      <c r="A65" s="76"/>
      <c r="B65" s="76"/>
      <c r="C65" s="76"/>
      <c r="D65" s="16" t="s">
        <v>36</v>
      </c>
      <c r="E65" s="14">
        <f t="shared" ref="E65:E68" si="27">F65+G65+H65+I65+J65+K65</f>
        <v>6400</v>
      </c>
      <c r="F65" s="29">
        <v>0</v>
      </c>
      <c r="G65" s="29">
        <v>1280</v>
      </c>
      <c r="H65" s="29">
        <v>1280</v>
      </c>
      <c r="I65" s="29">
        <v>1280</v>
      </c>
      <c r="J65" s="29">
        <v>1280</v>
      </c>
      <c r="K65" s="29">
        <v>1280</v>
      </c>
    </row>
    <row r="66" spans="1:11" ht="84" customHeight="1">
      <c r="A66" s="76"/>
      <c r="B66" s="76"/>
      <c r="C66" s="76"/>
      <c r="D66" s="16" t="s">
        <v>37</v>
      </c>
      <c r="E66" s="14">
        <f t="shared" si="27"/>
        <v>1586.79</v>
      </c>
      <c r="F66" s="82">
        <v>1586.79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</row>
    <row r="67" spans="1:11" ht="62.4">
      <c r="A67" s="76"/>
      <c r="B67" s="76"/>
      <c r="C67" s="76"/>
      <c r="D67" s="16" t="s">
        <v>38</v>
      </c>
      <c r="E67" s="14">
        <f t="shared" si="27"/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</row>
    <row r="68" spans="1:11" ht="78">
      <c r="A68" s="76"/>
      <c r="B68" s="76"/>
      <c r="C68" s="76"/>
      <c r="D68" s="16" t="s">
        <v>39</v>
      </c>
      <c r="E68" s="14">
        <f t="shared" si="27"/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</row>
    <row r="69" spans="1:1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</sheetData>
  <mergeCells count="40">
    <mergeCell ref="A59:A63"/>
    <mergeCell ref="B59:B63"/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9:A24"/>
    <mergeCell ref="B19:B24"/>
    <mergeCell ref="C19:C24"/>
    <mergeCell ref="A64:A68"/>
    <mergeCell ref="B64:B68"/>
    <mergeCell ref="C64:C68"/>
    <mergeCell ref="A25:A30"/>
    <mergeCell ref="B25:B30"/>
    <mergeCell ref="C25:C30"/>
    <mergeCell ref="A43:A48"/>
    <mergeCell ref="B43:B48"/>
    <mergeCell ref="C43:C48"/>
    <mergeCell ref="A49:A53"/>
    <mergeCell ref="B49:B53"/>
    <mergeCell ref="C49:C53"/>
    <mergeCell ref="A31:A36"/>
    <mergeCell ref="A54:A58"/>
    <mergeCell ref="B54:B58"/>
    <mergeCell ref="C54:C58"/>
    <mergeCell ref="C31:C36"/>
    <mergeCell ref="A37:A42"/>
    <mergeCell ref="B37:B42"/>
    <mergeCell ref="C37:C42"/>
    <mergeCell ref="B31:B3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2019-12-09T05:03:45Z</dcterms:modified>
</cp:coreProperties>
</file>