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348" windowWidth="15120" windowHeight="7776" firstSheet="2" activeTab="2"/>
  </bookViews>
  <sheets>
    <sheet name=" ПРИЛОЖ 2" sheetId="1" state="hidden" r:id="rId1"/>
    <sheet name=" Прилож 4" sheetId="2" state="hidden" r:id="rId2"/>
    <sheet name=" приложение 5" sheetId="4" r:id="rId3"/>
  </sheets>
  <definedNames>
    <definedName name="_xlnm.Print_Area" localSheetId="1">' Прилож 4'!$A$1:$F$26</definedName>
  </definedNames>
  <calcPr calcId="124519"/>
</workbook>
</file>

<file path=xl/calcChain.xml><?xml version="1.0" encoding="utf-8"?>
<calcChain xmlns="http://schemas.openxmlformats.org/spreadsheetml/2006/main">
  <c r="F45" i="4"/>
  <c r="F16"/>
  <c r="F20"/>
  <c r="E36"/>
  <c r="E35"/>
  <c r="E34"/>
  <c r="E33"/>
  <c r="E32"/>
  <c r="K31"/>
  <c r="J31"/>
  <c r="I31"/>
  <c r="H31"/>
  <c r="G31"/>
  <c r="F31"/>
  <c r="G83"/>
  <c r="H83"/>
  <c r="I83"/>
  <c r="J83"/>
  <c r="K83"/>
  <c r="F83"/>
  <c r="F386"/>
  <c r="F385"/>
  <c r="F79"/>
  <c r="F44"/>
  <c r="F213"/>
  <c r="F523"/>
  <c r="F522"/>
  <c r="G537"/>
  <c r="H537"/>
  <c r="I537"/>
  <c r="J537"/>
  <c r="K537"/>
  <c r="G538"/>
  <c r="H538"/>
  <c r="I538"/>
  <c r="J538"/>
  <c r="K538"/>
  <c r="G539"/>
  <c r="H539"/>
  <c r="I539"/>
  <c r="J539"/>
  <c r="K539"/>
  <c r="G540"/>
  <c r="H540"/>
  <c r="I540"/>
  <c r="J540"/>
  <c r="K540"/>
  <c r="F538"/>
  <c r="F539"/>
  <c r="F540"/>
  <c r="F537"/>
  <c r="F521" s="1"/>
  <c r="E31" l="1"/>
  <c r="F251"/>
  <c r="F250"/>
  <c r="F245"/>
  <c r="F244"/>
  <c r="F73"/>
  <c r="G73"/>
  <c r="H73"/>
  <c r="I73"/>
  <c r="J73"/>
  <c r="K73"/>
  <c r="E73"/>
  <c r="E59"/>
  <c r="E60"/>
  <c r="E61"/>
  <c r="E62"/>
  <c r="E64"/>
  <c r="E65"/>
  <c r="E66"/>
  <c r="E67"/>
  <c r="E69"/>
  <c r="E70"/>
  <c r="E74"/>
  <c r="E75"/>
  <c r="E76"/>
  <c r="E77"/>
  <c r="E89"/>
  <c r="E90"/>
  <c r="E91"/>
  <c r="E92"/>
  <c r="E94"/>
  <c r="E95"/>
  <c r="E96"/>
  <c r="E97"/>
  <c r="E99"/>
  <c r="E100"/>
  <c r="E101"/>
  <c r="E102"/>
  <c r="E104"/>
  <c r="E105"/>
  <c r="E106"/>
  <c r="E107"/>
  <c r="E109"/>
  <c r="E110"/>
  <c r="E111"/>
  <c r="E112"/>
  <c r="E114"/>
  <c r="E115"/>
  <c r="E116"/>
  <c r="E117"/>
  <c r="E119"/>
  <c r="E120"/>
  <c r="E121"/>
  <c r="E122"/>
  <c r="E124"/>
  <c r="E125"/>
  <c r="E126"/>
  <c r="E127"/>
  <c r="E129"/>
  <c r="E130"/>
  <c r="E131"/>
  <c r="E132"/>
  <c r="E134"/>
  <c r="E135"/>
  <c r="E136"/>
  <c r="E137"/>
  <c r="E139"/>
  <c r="E140"/>
  <c r="E141"/>
  <c r="E142"/>
  <c r="E144"/>
  <c r="E145"/>
  <c r="E146"/>
  <c r="E147"/>
  <c r="E149"/>
  <c r="E150"/>
  <c r="E151"/>
  <c r="E152"/>
  <c r="E154"/>
  <c r="E155"/>
  <c r="E156"/>
  <c r="E157"/>
  <c r="E164"/>
  <c r="E165"/>
  <c r="E166"/>
  <c r="E167"/>
  <c r="E169"/>
  <c r="E170"/>
  <c r="E171"/>
  <c r="E172"/>
  <c r="E174"/>
  <c r="E175"/>
  <c r="E176"/>
  <c r="E177"/>
  <c r="E179"/>
  <c r="E180"/>
  <c r="E181"/>
  <c r="E182"/>
  <c r="E184"/>
  <c r="E185"/>
  <c r="E186"/>
  <c r="E187"/>
  <c r="E189"/>
  <c r="E190"/>
  <c r="E191"/>
  <c r="E192"/>
  <c r="E194"/>
  <c r="E195"/>
  <c r="E196"/>
  <c r="E197"/>
  <c r="E199"/>
  <c r="E200"/>
  <c r="E201"/>
  <c r="E202"/>
  <c r="E204"/>
  <c r="E205"/>
  <c r="E206"/>
  <c r="E207"/>
  <c r="E209"/>
  <c r="E210"/>
  <c r="E211"/>
  <c r="E212"/>
  <c r="E219"/>
  <c r="E220"/>
  <c r="E221"/>
  <c r="E222"/>
  <c r="E224"/>
  <c r="E225"/>
  <c r="E226"/>
  <c r="E227"/>
  <c r="E229"/>
  <c r="E230"/>
  <c r="E231"/>
  <c r="E232"/>
  <c r="E234"/>
  <c r="E235"/>
  <c r="E236"/>
  <c r="E237"/>
  <c r="E239"/>
  <c r="E240"/>
  <c r="E241"/>
  <c r="E242"/>
  <c r="E248"/>
  <c r="E255"/>
  <c r="E256"/>
  <c r="E257"/>
  <c r="E258"/>
  <c r="E260"/>
  <c r="E261"/>
  <c r="E262"/>
  <c r="E263"/>
  <c r="E265"/>
  <c r="E266"/>
  <c r="E267"/>
  <c r="E268"/>
  <c r="E270"/>
  <c r="E271"/>
  <c r="E272"/>
  <c r="E273"/>
  <c r="E275"/>
  <c r="E276"/>
  <c r="E277"/>
  <c r="E278"/>
  <c r="E285"/>
  <c r="E286"/>
  <c r="E287"/>
  <c r="E288"/>
  <c r="E290"/>
  <c r="E291"/>
  <c r="E292"/>
  <c r="E293"/>
  <c r="E295"/>
  <c r="E296"/>
  <c r="E297"/>
  <c r="E298"/>
  <c r="E300"/>
  <c r="E301"/>
  <c r="E302"/>
  <c r="E303"/>
  <c r="E305"/>
  <c r="E306"/>
  <c r="E307"/>
  <c r="E308"/>
  <c r="E310"/>
  <c r="E311"/>
  <c r="E312"/>
  <c r="E313"/>
  <c r="E315"/>
  <c r="E316"/>
  <c r="E317"/>
  <c r="E318"/>
  <c r="E320"/>
  <c r="E321"/>
  <c r="E322"/>
  <c r="E323"/>
  <c r="E325"/>
  <c r="E326"/>
  <c r="E327"/>
  <c r="E328"/>
  <c r="E330"/>
  <c r="E331"/>
  <c r="E332"/>
  <c r="E333"/>
  <c r="E335"/>
  <c r="E336"/>
  <c r="E337"/>
  <c r="E338"/>
  <c r="E340"/>
  <c r="E341"/>
  <c r="E342"/>
  <c r="E343"/>
  <c r="E345"/>
  <c r="E346"/>
  <c r="E347"/>
  <c r="E348"/>
  <c r="E350"/>
  <c r="E351"/>
  <c r="E352"/>
  <c r="E353"/>
  <c r="E355"/>
  <c r="E356"/>
  <c r="E357"/>
  <c r="E358"/>
  <c r="E360"/>
  <c r="E361"/>
  <c r="E362"/>
  <c r="E363"/>
  <c r="E365"/>
  <c r="E366"/>
  <c r="E367"/>
  <c r="E368"/>
  <c r="E370"/>
  <c r="E371"/>
  <c r="E372"/>
  <c r="E373"/>
  <c r="E380"/>
  <c r="E381"/>
  <c r="E382"/>
  <c r="E383"/>
  <c r="E389"/>
  <c r="E396"/>
  <c r="E397"/>
  <c r="E398"/>
  <c r="E399"/>
  <c r="E401"/>
  <c r="E402"/>
  <c r="E403"/>
  <c r="E404"/>
  <c r="E406"/>
  <c r="E407"/>
  <c r="E408"/>
  <c r="E409"/>
  <c r="E411"/>
  <c r="E412"/>
  <c r="E413"/>
  <c r="E414"/>
  <c r="E421"/>
  <c r="E422"/>
  <c r="E423"/>
  <c r="E424"/>
  <c r="E426"/>
  <c r="E427"/>
  <c r="E428"/>
  <c r="E429"/>
  <c r="E431"/>
  <c r="E432"/>
  <c r="E433"/>
  <c r="E434"/>
  <c r="E436"/>
  <c r="E437"/>
  <c r="E438"/>
  <c r="E439"/>
  <c r="E441"/>
  <c r="E442"/>
  <c r="E443"/>
  <c r="E444"/>
  <c r="E446"/>
  <c r="E447"/>
  <c r="E448"/>
  <c r="E449"/>
  <c r="E451"/>
  <c r="E452"/>
  <c r="E453"/>
  <c r="E454"/>
  <c r="E456"/>
  <c r="E457"/>
  <c r="E458"/>
  <c r="E459"/>
  <c r="E461"/>
  <c r="E462"/>
  <c r="E463"/>
  <c r="E464"/>
  <c r="E471"/>
  <c r="E472"/>
  <c r="E473"/>
  <c r="E474"/>
  <c r="E476"/>
  <c r="E477"/>
  <c r="E478"/>
  <c r="E479"/>
  <c r="E481"/>
  <c r="E482"/>
  <c r="E483"/>
  <c r="E484"/>
  <c r="E486"/>
  <c r="E487"/>
  <c r="E488"/>
  <c r="E489"/>
  <c r="E491"/>
  <c r="E492"/>
  <c r="E493"/>
  <c r="E494"/>
  <c r="E496"/>
  <c r="E497"/>
  <c r="E498"/>
  <c r="E499"/>
  <c r="E501"/>
  <c r="E502"/>
  <c r="E503"/>
  <c r="E504"/>
  <c r="E506"/>
  <c r="E507"/>
  <c r="E508"/>
  <c r="E509"/>
  <c r="E511"/>
  <c r="E512"/>
  <c r="E513"/>
  <c r="E514"/>
  <c r="E516"/>
  <c r="E517"/>
  <c r="E518"/>
  <c r="E519"/>
  <c r="E525"/>
  <c r="E527"/>
  <c r="E528"/>
  <c r="E529"/>
  <c r="E530"/>
  <c r="E532"/>
  <c r="E533"/>
  <c r="E534"/>
  <c r="E535"/>
  <c r="E537"/>
  <c r="E538"/>
  <c r="E539"/>
  <c r="E540"/>
  <c r="E542"/>
  <c r="E543"/>
  <c r="E544"/>
  <c r="E545"/>
  <c r="E547"/>
  <c r="E548"/>
  <c r="E549"/>
  <c r="E550"/>
  <c r="E552"/>
  <c r="E553"/>
  <c r="E554"/>
  <c r="E555"/>
  <c r="E557"/>
  <c r="E558"/>
  <c r="E559"/>
  <c r="E560"/>
  <c r="E561"/>
  <c r="E563"/>
  <c r="E564"/>
  <c r="E565"/>
  <c r="E566"/>
  <c r="E568"/>
  <c r="E569"/>
  <c r="E570"/>
  <c r="E571"/>
  <c r="E573"/>
  <c r="E574"/>
  <c r="E575"/>
  <c r="E576"/>
  <c r="E578"/>
  <c r="E579"/>
  <c r="E580"/>
  <c r="E581"/>
  <c r="E583"/>
  <c r="E584"/>
  <c r="E585"/>
  <c r="E586"/>
  <c r="E588"/>
  <c r="E589"/>
  <c r="E590"/>
  <c r="E591"/>
  <c r="K587"/>
  <c r="J587"/>
  <c r="I587"/>
  <c r="H587"/>
  <c r="G587"/>
  <c r="F587"/>
  <c r="E587" s="1"/>
  <c r="K582"/>
  <c r="J582"/>
  <c r="I582"/>
  <c r="H582"/>
  <c r="G582"/>
  <c r="F582"/>
  <c r="E582" s="1"/>
  <c r="K577"/>
  <c r="J577"/>
  <c r="I577"/>
  <c r="H577"/>
  <c r="G577"/>
  <c r="F577"/>
  <c r="E577" s="1"/>
  <c r="K572"/>
  <c r="J572"/>
  <c r="I572"/>
  <c r="H572"/>
  <c r="G572"/>
  <c r="F572"/>
  <c r="E572" s="1"/>
  <c r="K567"/>
  <c r="J567"/>
  <c r="I567"/>
  <c r="H567"/>
  <c r="G567"/>
  <c r="F567"/>
  <c r="E567" s="1"/>
  <c r="E23"/>
  <c r="E22"/>
  <c r="E21"/>
  <c r="E20"/>
  <c r="K19"/>
  <c r="J19"/>
  <c r="I19"/>
  <c r="H19"/>
  <c r="G19"/>
  <c r="F19"/>
  <c r="E19" l="1"/>
  <c r="G392" l="1"/>
  <c r="H392"/>
  <c r="I392"/>
  <c r="J392"/>
  <c r="K392"/>
  <c r="F393"/>
  <c r="G393"/>
  <c r="H393"/>
  <c r="I393"/>
  <c r="J393"/>
  <c r="K393"/>
  <c r="F394"/>
  <c r="G394"/>
  <c r="H394"/>
  <c r="I394"/>
  <c r="J394"/>
  <c r="K394"/>
  <c r="G391"/>
  <c r="H391"/>
  <c r="I391"/>
  <c r="J391"/>
  <c r="K391"/>
  <c r="F417"/>
  <c r="G417"/>
  <c r="H417"/>
  <c r="I417"/>
  <c r="J417"/>
  <c r="K417"/>
  <c r="F418"/>
  <c r="G418"/>
  <c r="H418"/>
  <c r="I418"/>
  <c r="J418"/>
  <c r="K418"/>
  <c r="F419"/>
  <c r="G419"/>
  <c r="H419"/>
  <c r="I419"/>
  <c r="J419"/>
  <c r="K419"/>
  <c r="G416"/>
  <c r="H416"/>
  <c r="I416"/>
  <c r="J416"/>
  <c r="K416"/>
  <c r="E416" l="1"/>
  <c r="E419"/>
  <c r="E418"/>
  <c r="E417"/>
  <c r="J390"/>
  <c r="H390"/>
  <c r="E392"/>
  <c r="E391"/>
  <c r="E394"/>
  <c r="E393"/>
  <c r="K390"/>
  <c r="I390"/>
  <c r="G390"/>
  <c r="F390"/>
  <c r="G522"/>
  <c r="H522"/>
  <c r="I522"/>
  <c r="J522"/>
  <c r="K522"/>
  <c r="G523"/>
  <c r="H523"/>
  <c r="I523"/>
  <c r="J523"/>
  <c r="K523"/>
  <c r="F524"/>
  <c r="G524"/>
  <c r="H524"/>
  <c r="I524"/>
  <c r="J524"/>
  <c r="K524"/>
  <c r="G521"/>
  <c r="H521"/>
  <c r="I521"/>
  <c r="J521"/>
  <c r="K521"/>
  <c r="F395"/>
  <c r="F387"/>
  <c r="G387"/>
  <c r="F388"/>
  <c r="G388"/>
  <c r="G467"/>
  <c r="H467"/>
  <c r="I467"/>
  <c r="J467"/>
  <c r="K467"/>
  <c r="F468"/>
  <c r="G468"/>
  <c r="H468"/>
  <c r="I468"/>
  <c r="J468"/>
  <c r="K468"/>
  <c r="F469"/>
  <c r="G469"/>
  <c r="H469"/>
  <c r="I469"/>
  <c r="J469"/>
  <c r="K469"/>
  <c r="G466"/>
  <c r="H466"/>
  <c r="I466"/>
  <c r="J466"/>
  <c r="K466"/>
  <c r="J387"/>
  <c r="K388"/>
  <c r="J388"/>
  <c r="I388"/>
  <c r="H388"/>
  <c r="K387"/>
  <c r="I387"/>
  <c r="H387"/>
  <c r="F375"/>
  <c r="G375"/>
  <c r="H375"/>
  <c r="I375"/>
  <c r="J375"/>
  <c r="K375"/>
  <c r="F376"/>
  <c r="G376"/>
  <c r="H376"/>
  <c r="I376"/>
  <c r="J376"/>
  <c r="K376"/>
  <c r="F377"/>
  <c r="G377"/>
  <c r="H377"/>
  <c r="I377"/>
  <c r="J377"/>
  <c r="K377"/>
  <c r="F378"/>
  <c r="G378"/>
  <c r="H378"/>
  <c r="I378"/>
  <c r="J378"/>
  <c r="K378"/>
  <c r="G84"/>
  <c r="K153"/>
  <c r="J153"/>
  <c r="I153"/>
  <c r="H153"/>
  <c r="G153"/>
  <c r="F153"/>
  <c r="K208"/>
  <c r="J208"/>
  <c r="I208"/>
  <c r="H208"/>
  <c r="G208"/>
  <c r="F208"/>
  <c r="K562"/>
  <c r="K386" s="1"/>
  <c r="J562"/>
  <c r="J386" s="1"/>
  <c r="I562"/>
  <c r="I386" s="1"/>
  <c r="H562"/>
  <c r="H386" s="1"/>
  <c r="G562"/>
  <c r="G386" s="1"/>
  <c r="F562"/>
  <c r="K556"/>
  <c r="J556"/>
  <c r="I556"/>
  <c r="H556"/>
  <c r="G556"/>
  <c r="F556"/>
  <c r="E556" s="1"/>
  <c r="K551"/>
  <c r="J551"/>
  <c r="I551"/>
  <c r="H551"/>
  <c r="G551"/>
  <c r="F551"/>
  <c r="K546"/>
  <c r="J546"/>
  <c r="I546"/>
  <c r="H546"/>
  <c r="G546"/>
  <c r="F546"/>
  <c r="K541"/>
  <c r="J541"/>
  <c r="I541"/>
  <c r="H541"/>
  <c r="G541"/>
  <c r="F541"/>
  <c r="E541" s="1"/>
  <c r="K531"/>
  <c r="J531"/>
  <c r="I531"/>
  <c r="H531"/>
  <c r="G531"/>
  <c r="F531"/>
  <c r="K526"/>
  <c r="J526"/>
  <c r="I526"/>
  <c r="H526"/>
  <c r="G526"/>
  <c r="F526"/>
  <c r="K510"/>
  <c r="J510"/>
  <c r="I510"/>
  <c r="H510"/>
  <c r="G510"/>
  <c r="F510"/>
  <c r="K505"/>
  <c r="J505"/>
  <c r="I505"/>
  <c r="H505"/>
  <c r="G505"/>
  <c r="F505"/>
  <c r="E505" s="1"/>
  <c r="K500"/>
  <c r="J500"/>
  <c r="I500"/>
  <c r="H500"/>
  <c r="G500"/>
  <c r="F500"/>
  <c r="E500" s="1"/>
  <c r="K495"/>
  <c r="J495"/>
  <c r="I495"/>
  <c r="H495"/>
  <c r="G495"/>
  <c r="F495"/>
  <c r="K490"/>
  <c r="J490"/>
  <c r="I490"/>
  <c r="H490"/>
  <c r="G490"/>
  <c r="F490"/>
  <c r="E490" s="1"/>
  <c r="K485"/>
  <c r="J485"/>
  <c r="I485"/>
  <c r="H485"/>
  <c r="G485"/>
  <c r="F485"/>
  <c r="E485" s="1"/>
  <c r="K480"/>
  <c r="J480"/>
  <c r="I480"/>
  <c r="H480"/>
  <c r="G480"/>
  <c r="F480"/>
  <c r="E480" s="1"/>
  <c r="K475"/>
  <c r="J475"/>
  <c r="I475"/>
  <c r="H475"/>
  <c r="G475"/>
  <c r="F475"/>
  <c r="E475" s="1"/>
  <c r="K470"/>
  <c r="J470"/>
  <c r="I470"/>
  <c r="H470"/>
  <c r="G470"/>
  <c r="G395"/>
  <c r="H395"/>
  <c r="I395"/>
  <c r="J395"/>
  <c r="K395"/>
  <c r="K410"/>
  <c r="J410"/>
  <c r="I410"/>
  <c r="H410"/>
  <c r="G410"/>
  <c r="F410"/>
  <c r="E526" l="1"/>
  <c r="E531"/>
  <c r="E551"/>
  <c r="E546"/>
  <c r="E510"/>
  <c r="E495"/>
  <c r="E562"/>
  <c r="E410"/>
  <c r="E466"/>
  <c r="E521"/>
  <c r="E469"/>
  <c r="E468"/>
  <c r="E467"/>
  <c r="E395"/>
  <c r="E524"/>
  <c r="E523"/>
  <c r="E522"/>
  <c r="E390"/>
  <c r="E388"/>
  <c r="E387"/>
  <c r="E378"/>
  <c r="E377"/>
  <c r="E376"/>
  <c r="E375"/>
  <c r="E208"/>
  <c r="E153"/>
  <c r="J374"/>
  <c r="H374"/>
  <c r="I374"/>
  <c r="G374"/>
  <c r="K374"/>
  <c r="F374"/>
  <c r="F470"/>
  <c r="E470" s="1"/>
  <c r="E374" l="1"/>
  <c r="K460"/>
  <c r="J460"/>
  <c r="I460"/>
  <c r="H460"/>
  <c r="G460"/>
  <c r="F460"/>
  <c r="K405"/>
  <c r="J405"/>
  <c r="I405"/>
  <c r="H405"/>
  <c r="G405"/>
  <c r="F405"/>
  <c r="K455"/>
  <c r="J455"/>
  <c r="I455"/>
  <c r="H455"/>
  <c r="G455"/>
  <c r="F455"/>
  <c r="K450"/>
  <c r="J450"/>
  <c r="I450"/>
  <c r="H450"/>
  <c r="G450"/>
  <c r="F450"/>
  <c r="K445"/>
  <c r="J445"/>
  <c r="I445"/>
  <c r="H445"/>
  <c r="G445"/>
  <c r="F445"/>
  <c r="K400"/>
  <c r="J400"/>
  <c r="I400"/>
  <c r="H400"/>
  <c r="G400"/>
  <c r="F400"/>
  <c r="K440"/>
  <c r="J440"/>
  <c r="I440"/>
  <c r="H440"/>
  <c r="G440"/>
  <c r="F440"/>
  <c r="K435"/>
  <c r="J435"/>
  <c r="I435"/>
  <c r="H435"/>
  <c r="G435"/>
  <c r="F435"/>
  <c r="K430"/>
  <c r="J430"/>
  <c r="I430"/>
  <c r="H430"/>
  <c r="G430"/>
  <c r="F430"/>
  <c r="K425"/>
  <c r="J425"/>
  <c r="I425"/>
  <c r="H425"/>
  <c r="G425"/>
  <c r="F425"/>
  <c r="K420"/>
  <c r="J420"/>
  <c r="I420"/>
  <c r="H420"/>
  <c r="G420"/>
  <c r="F420"/>
  <c r="E420" s="1"/>
  <c r="G251"/>
  <c r="H251"/>
  <c r="I251"/>
  <c r="J251"/>
  <c r="K251"/>
  <c r="G252"/>
  <c r="H252"/>
  <c r="I252"/>
  <c r="J252"/>
  <c r="K252"/>
  <c r="G253"/>
  <c r="H253"/>
  <c r="I253"/>
  <c r="J253"/>
  <c r="K253"/>
  <c r="G250"/>
  <c r="H250"/>
  <c r="I250"/>
  <c r="J250"/>
  <c r="K250"/>
  <c r="K379"/>
  <c r="J379"/>
  <c r="I379"/>
  <c r="H379"/>
  <c r="G379"/>
  <c r="F379"/>
  <c r="E440" l="1"/>
  <c r="E400"/>
  <c r="E405"/>
  <c r="E460"/>
  <c r="E455"/>
  <c r="E450"/>
  <c r="E445"/>
  <c r="E435"/>
  <c r="E430"/>
  <c r="E425"/>
  <c r="E379"/>
  <c r="E386"/>
  <c r="K246"/>
  <c r="I246"/>
  <c r="K244"/>
  <c r="I244"/>
  <c r="J244"/>
  <c r="H244"/>
  <c r="K247"/>
  <c r="I247"/>
  <c r="G247"/>
  <c r="K245"/>
  <c r="I245"/>
  <c r="G245"/>
  <c r="G244"/>
  <c r="J247"/>
  <c r="H247"/>
  <c r="J245"/>
  <c r="H245"/>
  <c r="J246"/>
  <c r="H246"/>
  <c r="G246"/>
  <c r="K334"/>
  <c r="J334"/>
  <c r="I334"/>
  <c r="H334"/>
  <c r="G334"/>
  <c r="F334"/>
  <c r="K354"/>
  <c r="J354"/>
  <c r="I354"/>
  <c r="H354"/>
  <c r="G354"/>
  <c r="F354"/>
  <c r="K369"/>
  <c r="J369"/>
  <c r="I369"/>
  <c r="H369"/>
  <c r="G369"/>
  <c r="F369"/>
  <c r="K364"/>
  <c r="J364"/>
  <c r="I364"/>
  <c r="H364"/>
  <c r="G364"/>
  <c r="F364"/>
  <c r="K349"/>
  <c r="J349"/>
  <c r="I349"/>
  <c r="H349"/>
  <c r="G349"/>
  <c r="F349"/>
  <c r="K344"/>
  <c r="J344"/>
  <c r="I344"/>
  <c r="H344"/>
  <c r="G344"/>
  <c r="F344"/>
  <c r="K339"/>
  <c r="J339"/>
  <c r="I339"/>
  <c r="H339"/>
  <c r="G339"/>
  <c r="F339"/>
  <c r="E339" s="1"/>
  <c r="K329"/>
  <c r="J329"/>
  <c r="I329"/>
  <c r="H329"/>
  <c r="G329"/>
  <c r="F329"/>
  <c r="K324"/>
  <c r="J324"/>
  <c r="I324"/>
  <c r="H324"/>
  <c r="G324"/>
  <c r="F324"/>
  <c r="E324" s="1"/>
  <c r="K319"/>
  <c r="J319"/>
  <c r="I319"/>
  <c r="H319"/>
  <c r="G319"/>
  <c r="F319"/>
  <c r="K314"/>
  <c r="J314"/>
  <c r="I314"/>
  <c r="H314"/>
  <c r="G314"/>
  <c r="F314"/>
  <c r="K309"/>
  <c r="J309"/>
  <c r="I309"/>
  <c r="H309"/>
  <c r="G309"/>
  <c r="F309"/>
  <c r="E309" s="1"/>
  <c r="K304"/>
  <c r="J304"/>
  <c r="I304"/>
  <c r="H304"/>
  <c r="G304"/>
  <c r="F304"/>
  <c r="K359"/>
  <c r="J359"/>
  <c r="I359"/>
  <c r="H359"/>
  <c r="G359"/>
  <c r="F359"/>
  <c r="E359" s="1"/>
  <c r="K299"/>
  <c r="J299"/>
  <c r="I299"/>
  <c r="H299"/>
  <c r="G299"/>
  <c r="F299"/>
  <c r="J294"/>
  <c r="I294"/>
  <c r="H294"/>
  <c r="G294"/>
  <c r="F294"/>
  <c r="K294"/>
  <c r="K289"/>
  <c r="J289"/>
  <c r="I289"/>
  <c r="H289"/>
  <c r="G289"/>
  <c r="F289"/>
  <c r="E289" s="1"/>
  <c r="K284"/>
  <c r="J284"/>
  <c r="I284"/>
  <c r="H284"/>
  <c r="G284"/>
  <c r="F284"/>
  <c r="K279"/>
  <c r="J279"/>
  <c r="I279"/>
  <c r="H279"/>
  <c r="G279"/>
  <c r="F283"/>
  <c r="E283" s="1"/>
  <c r="K274"/>
  <c r="J274"/>
  <c r="I274"/>
  <c r="H274"/>
  <c r="G274"/>
  <c r="F274"/>
  <c r="K269"/>
  <c r="J269"/>
  <c r="I269"/>
  <c r="H269"/>
  <c r="G269"/>
  <c r="F269"/>
  <c r="K264"/>
  <c r="J264"/>
  <c r="I264"/>
  <c r="H264"/>
  <c r="G264"/>
  <c r="F264"/>
  <c r="K259"/>
  <c r="J259"/>
  <c r="I259"/>
  <c r="G259"/>
  <c r="H259"/>
  <c r="F259"/>
  <c r="K254"/>
  <c r="J254"/>
  <c r="I254"/>
  <c r="H254"/>
  <c r="G254"/>
  <c r="F254"/>
  <c r="K536"/>
  <c r="K520"/>
  <c r="K238"/>
  <c r="K233"/>
  <c r="K58"/>
  <c r="K47" s="1"/>
  <c r="J58"/>
  <c r="J47" s="1"/>
  <c r="I58"/>
  <c r="I47" s="1"/>
  <c r="H58"/>
  <c r="H47" s="1"/>
  <c r="G58"/>
  <c r="G47" s="1"/>
  <c r="F58"/>
  <c r="K63"/>
  <c r="K68"/>
  <c r="J72"/>
  <c r="E42"/>
  <c r="K223"/>
  <c r="J223"/>
  <c r="I223"/>
  <c r="H223"/>
  <c r="G223"/>
  <c r="F223"/>
  <c r="E223" s="1"/>
  <c r="K228"/>
  <c r="J233"/>
  <c r="I233"/>
  <c r="H233"/>
  <c r="G233"/>
  <c r="F233"/>
  <c r="K218"/>
  <c r="J218"/>
  <c r="I218"/>
  <c r="H218"/>
  <c r="G218"/>
  <c r="F218"/>
  <c r="G214"/>
  <c r="H214"/>
  <c r="I214"/>
  <c r="J214"/>
  <c r="K214"/>
  <c r="F215"/>
  <c r="G215"/>
  <c r="H215"/>
  <c r="I215"/>
  <c r="J215"/>
  <c r="K215"/>
  <c r="F216"/>
  <c r="G216"/>
  <c r="H216"/>
  <c r="I216"/>
  <c r="J216"/>
  <c r="K216"/>
  <c r="F217"/>
  <c r="G217"/>
  <c r="H217"/>
  <c r="I217"/>
  <c r="J217"/>
  <c r="K217"/>
  <c r="H84"/>
  <c r="I84"/>
  <c r="J84"/>
  <c r="K84"/>
  <c r="K118"/>
  <c r="J118"/>
  <c r="I118"/>
  <c r="H118"/>
  <c r="G118"/>
  <c r="F118"/>
  <c r="G161"/>
  <c r="G86" s="1"/>
  <c r="G81" s="1"/>
  <c r="H161"/>
  <c r="H86" s="1"/>
  <c r="H81" s="1"/>
  <c r="I161"/>
  <c r="I86" s="1"/>
  <c r="I81" s="1"/>
  <c r="J161"/>
  <c r="J86" s="1"/>
  <c r="J81" s="1"/>
  <c r="K161"/>
  <c r="K86" s="1"/>
  <c r="K81" s="1"/>
  <c r="G162"/>
  <c r="G87" s="1"/>
  <c r="G82" s="1"/>
  <c r="H162"/>
  <c r="H87" s="1"/>
  <c r="H82" s="1"/>
  <c r="I162"/>
  <c r="I87" s="1"/>
  <c r="I82" s="1"/>
  <c r="J162"/>
  <c r="J87" s="1"/>
  <c r="J82" s="1"/>
  <c r="K162"/>
  <c r="K87" s="1"/>
  <c r="K82" s="1"/>
  <c r="F162"/>
  <c r="F161"/>
  <c r="G160"/>
  <c r="G85" s="1"/>
  <c r="G80" s="1"/>
  <c r="H160"/>
  <c r="H85" s="1"/>
  <c r="H80" s="1"/>
  <c r="I160"/>
  <c r="I85" s="1"/>
  <c r="I80" s="1"/>
  <c r="J160"/>
  <c r="J85" s="1"/>
  <c r="J80" s="1"/>
  <c r="K160"/>
  <c r="K85" s="1"/>
  <c r="K80" s="1"/>
  <c r="F160"/>
  <c r="F158" s="1"/>
  <c r="G159"/>
  <c r="H159"/>
  <c r="I159"/>
  <c r="J159"/>
  <c r="K159"/>
  <c r="K57"/>
  <c r="K46" s="1"/>
  <c r="K56"/>
  <c r="K55"/>
  <c r="E55" s="1"/>
  <c r="K54"/>
  <c r="E54" s="1"/>
  <c r="K44"/>
  <c r="E52"/>
  <c r="I72"/>
  <c r="K203"/>
  <c r="J203"/>
  <c r="I203"/>
  <c r="H203"/>
  <c r="G203"/>
  <c r="F203"/>
  <c r="K198"/>
  <c r="J198"/>
  <c r="I198"/>
  <c r="H198"/>
  <c r="G198"/>
  <c r="F198"/>
  <c r="K193"/>
  <c r="J193"/>
  <c r="I193"/>
  <c r="H193"/>
  <c r="G193"/>
  <c r="F193"/>
  <c r="K188"/>
  <c r="J188"/>
  <c r="I188"/>
  <c r="H188"/>
  <c r="G188"/>
  <c r="F188"/>
  <c r="K148"/>
  <c r="J148"/>
  <c r="I148"/>
  <c r="H148"/>
  <c r="G148"/>
  <c r="F148"/>
  <c r="I143"/>
  <c r="G143"/>
  <c r="K138"/>
  <c r="J138"/>
  <c r="I138"/>
  <c r="H138"/>
  <c r="G138"/>
  <c r="F138"/>
  <c r="K133"/>
  <c r="J133"/>
  <c r="I133"/>
  <c r="H133"/>
  <c r="G133"/>
  <c r="F133"/>
  <c r="K128"/>
  <c r="J128"/>
  <c r="I128"/>
  <c r="H128"/>
  <c r="G128"/>
  <c r="F128"/>
  <c r="K123"/>
  <c r="J123"/>
  <c r="I123"/>
  <c r="H123"/>
  <c r="G123"/>
  <c r="F123"/>
  <c r="K183"/>
  <c r="J183"/>
  <c r="I183"/>
  <c r="H183"/>
  <c r="G183"/>
  <c r="F183"/>
  <c r="F178"/>
  <c r="G178"/>
  <c r="H178"/>
  <c r="I178"/>
  <c r="J178"/>
  <c r="K178"/>
  <c r="K173"/>
  <c r="J173"/>
  <c r="I173"/>
  <c r="H173"/>
  <c r="G173"/>
  <c r="F173"/>
  <c r="K113"/>
  <c r="J113"/>
  <c r="I113"/>
  <c r="H113"/>
  <c r="G113"/>
  <c r="F113"/>
  <c r="K108"/>
  <c r="J108"/>
  <c r="I108"/>
  <c r="H108"/>
  <c r="G108"/>
  <c r="F108"/>
  <c r="K168"/>
  <c r="J168"/>
  <c r="I168"/>
  <c r="H168"/>
  <c r="G168"/>
  <c r="F168"/>
  <c r="K163"/>
  <c r="J163"/>
  <c r="I163"/>
  <c r="H163"/>
  <c r="G163"/>
  <c r="F163"/>
  <c r="K103"/>
  <c r="J103"/>
  <c r="I103"/>
  <c r="H103"/>
  <c r="G103"/>
  <c r="F103"/>
  <c r="E118" l="1"/>
  <c r="E369"/>
  <c r="E364"/>
  <c r="E354"/>
  <c r="E349"/>
  <c r="E344"/>
  <c r="E334"/>
  <c r="E329"/>
  <c r="E319"/>
  <c r="E314"/>
  <c r="E304"/>
  <c r="E299"/>
  <c r="E294"/>
  <c r="E284"/>
  <c r="E274"/>
  <c r="E269"/>
  <c r="E264"/>
  <c r="E259"/>
  <c r="E254"/>
  <c r="E178"/>
  <c r="E159"/>
  <c r="E163"/>
  <c r="E168"/>
  <c r="E173"/>
  <c r="E183"/>
  <c r="E188"/>
  <c r="E193"/>
  <c r="E198"/>
  <c r="E203"/>
  <c r="F47"/>
  <c r="E58"/>
  <c r="E217"/>
  <c r="E216"/>
  <c r="E215"/>
  <c r="E218"/>
  <c r="E233"/>
  <c r="E214"/>
  <c r="F87"/>
  <c r="E162"/>
  <c r="F85"/>
  <c r="F80" s="1"/>
  <c r="E160"/>
  <c r="F86"/>
  <c r="F81" s="1"/>
  <c r="E81" s="1"/>
  <c r="E161"/>
  <c r="E148"/>
  <c r="E138"/>
  <c r="E133"/>
  <c r="E128"/>
  <c r="E123"/>
  <c r="E113"/>
  <c r="E108"/>
  <c r="E103"/>
  <c r="E84"/>
  <c r="F82"/>
  <c r="E82" s="1"/>
  <c r="E87"/>
  <c r="K45"/>
  <c r="K39" s="1"/>
  <c r="K15" s="1"/>
  <c r="E56"/>
  <c r="I243"/>
  <c r="H72"/>
  <c r="H57" s="1"/>
  <c r="H46" s="1"/>
  <c r="H40" s="1"/>
  <c r="H16" s="1"/>
  <c r="K243"/>
  <c r="H243"/>
  <c r="J243"/>
  <c r="G72"/>
  <c r="G71" s="1"/>
  <c r="G68" s="1"/>
  <c r="G243"/>
  <c r="F282"/>
  <c r="F253"/>
  <c r="H158"/>
  <c r="J158"/>
  <c r="H249"/>
  <c r="K53"/>
  <c r="I41"/>
  <c r="I17" s="1"/>
  <c r="G41"/>
  <c r="G17" s="1"/>
  <c r="K40"/>
  <c r="K16" s="1"/>
  <c r="J41"/>
  <c r="J17" s="1"/>
  <c r="H41"/>
  <c r="H17" s="1"/>
  <c r="F41"/>
  <c r="G249"/>
  <c r="K249"/>
  <c r="J249"/>
  <c r="I249"/>
  <c r="K41"/>
  <c r="K17" s="1"/>
  <c r="K213"/>
  <c r="J79"/>
  <c r="H79"/>
  <c r="E47"/>
  <c r="K79"/>
  <c r="K38" s="1"/>
  <c r="I79"/>
  <c r="G79"/>
  <c r="G158"/>
  <c r="I158"/>
  <c r="K158"/>
  <c r="J57"/>
  <c r="J46" s="1"/>
  <c r="J40" s="1"/>
  <c r="J16" s="1"/>
  <c r="J71"/>
  <c r="J68" s="1"/>
  <c r="I57"/>
  <c r="I46" s="1"/>
  <c r="I40" s="1"/>
  <c r="I16" s="1"/>
  <c r="I71"/>
  <c r="I68" s="1"/>
  <c r="H71"/>
  <c r="H68" s="1"/>
  <c r="K143"/>
  <c r="H143"/>
  <c r="J143"/>
  <c r="K98"/>
  <c r="J98"/>
  <c r="I98"/>
  <c r="H98"/>
  <c r="G98"/>
  <c r="F98"/>
  <c r="K93"/>
  <c r="J93"/>
  <c r="I93"/>
  <c r="H93"/>
  <c r="G93"/>
  <c r="F93"/>
  <c r="K88"/>
  <c r="J88"/>
  <c r="I88"/>
  <c r="H88"/>
  <c r="G88"/>
  <c r="F88"/>
  <c r="J238"/>
  <c r="I238"/>
  <c r="H238"/>
  <c r="G238"/>
  <c r="F238"/>
  <c r="J228"/>
  <c r="I228"/>
  <c r="H228"/>
  <c r="G228"/>
  <c r="F228"/>
  <c r="E238" l="1"/>
  <c r="E158"/>
  <c r="F252"/>
  <c r="E252" s="1"/>
  <c r="E282"/>
  <c r="F247"/>
  <c r="E253"/>
  <c r="E80"/>
  <c r="F78"/>
  <c r="E98"/>
  <c r="E228"/>
  <c r="E86"/>
  <c r="E85"/>
  <c r="E93"/>
  <c r="E88"/>
  <c r="E79"/>
  <c r="G57"/>
  <c r="G46" s="1"/>
  <c r="G40" s="1"/>
  <c r="G16" s="1"/>
  <c r="K515"/>
  <c r="F281"/>
  <c r="E281" s="1"/>
  <c r="K37"/>
  <c r="E41"/>
  <c r="I78"/>
  <c r="H213"/>
  <c r="J213"/>
  <c r="G213"/>
  <c r="I213"/>
  <c r="H78"/>
  <c r="J78"/>
  <c r="K78"/>
  <c r="G78"/>
  <c r="F143"/>
  <c r="E143" s="1"/>
  <c r="E247" l="1"/>
  <c r="F246"/>
  <c r="E246" s="1"/>
  <c r="F72"/>
  <c r="E72" s="1"/>
  <c r="E245"/>
  <c r="E251"/>
  <c r="E213"/>
  <c r="F57"/>
  <c r="E57" s="1"/>
  <c r="K465"/>
  <c r="F280"/>
  <c r="E280" s="1"/>
  <c r="E51"/>
  <c r="E50"/>
  <c r="E49"/>
  <c r="K48"/>
  <c r="K43" s="1"/>
  <c r="J48"/>
  <c r="I48"/>
  <c r="H48"/>
  <c r="G48"/>
  <c r="F48"/>
  <c r="F46" l="1"/>
  <c r="F71"/>
  <c r="E71" s="1"/>
  <c r="E244"/>
  <c r="E250"/>
  <c r="E78"/>
  <c r="E83"/>
  <c r="E46"/>
  <c r="K415"/>
  <c r="K385"/>
  <c r="K14" s="1"/>
  <c r="K13" s="1"/>
  <c r="F243"/>
  <c r="E243" s="1"/>
  <c r="F279"/>
  <c r="E279" s="1"/>
  <c r="F249"/>
  <c r="E249" s="1"/>
  <c r="F68"/>
  <c r="E68" s="1"/>
  <c r="E48"/>
  <c r="J536"/>
  <c r="I536"/>
  <c r="H536"/>
  <c r="G536"/>
  <c r="F536"/>
  <c r="J520"/>
  <c r="I520"/>
  <c r="H520"/>
  <c r="G520"/>
  <c r="F520"/>
  <c r="E30"/>
  <c r="E29"/>
  <c r="E28"/>
  <c r="E27"/>
  <c r="E26"/>
  <c r="K25"/>
  <c r="J25"/>
  <c r="I25"/>
  <c r="H25"/>
  <c r="G25"/>
  <c r="F25"/>
  <c r="E24"/>
  <c r="E18"/>
  <c r="E17"/>
  <c r="F40" l="1"/>
  <c r="F43"/>
  <c r="E520"/>
  <c r="E536"/>
  <c r="G515"/>
  <c r="I515"/>
  <c r="K384"/>
  <c r="F515"/>
  <c r="H515"/>
  <c r="J515"/>
  <c r="G45"/>
  <c r="G39" s="1"/>
  <c r="G15" s="1"/>
  <c r="I45"/>
  <c r="I39" s="1"/>
  <c r="I15" s="1"/>
  <c r="H45"/>
  <c r="H39" s="1"/>
  <c r="H15" s="1"/>
  <c r="J45"/>
  <c r="J39" s="1"/>
  <c r="J15" s="1"/>
  <c r="E25"/>
  <c r="E16" l="1"/>
  <c r="E40"/>
  <c r="E515"/>
  <c r="I465"/>
  <c r="G465"/>
  <c r="J465"/>
  <c r="H465"/>
  <c r="F465"/>
  <c r="E465" l="1"/>
  <c r="F415"/>
  <c r="G415"/>
  <c r="G385"/>
  <c r="I415"/>
  <c r="I385"/>
  <c r="H385"/>
  <c r="H415"/>
  <c r="J385"/>
  <c r="J415"/>
  <c r="G53"/>
  <c r="G63"/>
  <c r="H53"/>
  <c r="H43" s="1"/>
  <c r="H63"/>
  <c r="J53"/>
  <c r="J43" s="1"/>
  <c r="J63"/>
  <c r="I53"/>
  <c r="I43" s="1"/>
  <c r="I63"/>
  <c r="E45"/>
  <c r="F39"/>
  <c r="F15" s="1"/>
  <c r="G44"/>
  <c r="G38" s="1"/>
  <c r="I44"/>
  <c r="I38" s="1"/>
  <c r="H44"/>
  <c r="H38" s="1"/>
  <c r="J44"/>
  <c r="J38" s="1"/>
  <c r="E415" l="1"/>
  <c r="E385"/>
  <c r="G43"/>
  <c r="H37"/>
  <c r="H14"/>
  <c r="H13" s="1"/>
  <c r="G37"/>
  <c r="G14"/>
  <c r="G13" s="1"/>
  <c r="E39"/>
  <c r="E15"/>
  <c r="J37"/>
  <c r="J14"/>
  <c r="J13" s="1"/>
  <c r="I37"/>
  <c r="I14"/>
  <c r="I13" s="1"/>
  <c r="J384"/>
  <c r="H384"/>
  <c r="I384"/>
  <c r="G384"/>
  <c r="F63"/>
  <c r="E63" s="1"/>
  <c r="E44"/>
  <c r="F384" l="1"/>
  <c r="E384" s="1"/>
  <c r="F53"/>
  <c r="F38"/>
  <c r="F14" l="1"/>
  <c r="F13" s="1"/>
  <c r="E53"/>
  <c r="E43" s="1"/>
  <c r="F37"/>
  <c r="E37" s="1"/>
  <c r="E38"/>
  <c r="E13" l="1"/>
  <c r="E14"/>
</calcChain>
</file>

<file path=xl/sharedStrings.xml><?xml version="1.0" encoding="utf-8"?>
<sst xmlns="http://schemas.openxmlformats.org/spreadsheetml/2006/main" count="948" uniqueCount="294">
  <si>
    <t xml:space="preserve">Приложение N 2
к Порядку  разработки, реализации
и оценки эффективности муниципальных программ
МО «Усть-Коксинский район» РА
</t>
  </si>
  <si>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</si>
  <si>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</si>
  <si>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</si>
  <si>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</si>
  <si>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</si>
  <si>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</si>
  <si>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</si>
  <si>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</si>
  <si>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</si>
  <si>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Целевой показатель</t>
  </si>
  <si>
    <t xml:space="preserve"> № п/п</t>
  </si>
  <si>
    <t>1.2</t>
  </si>
  <si>
    <t>1.1</t>
  </si>
  <si>
    <t>1.1.1</t>
  </si>
  <si>
    <t>1.1.2</t>
  </si>
  <si>
    <t>Обеспечивающая подпрограмма …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</si>
  <si>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</si>
  <si>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</si>
  <si>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</si>
  <si>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</si>
  <si>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</si>
  <si>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</si>
  <si>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</si>
  <si>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</si>
  <si>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1</t>
  </si>
  <si>
    <t>2</t>
  </si>
  <si>
    <t>Х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</si>
  <si>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</si>
  <si>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</si>
  <si>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</si>
  <si>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</si>
  <si>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</si>
  <si>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</si>
  <si>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</si>
  <si>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</si>
  <si>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</si>
  <si>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</si>
  <si>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</si>
  <si>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</si>
  <si>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</si>
  <si>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</si>
  <si>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</si>
  <si>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</si>
  <si>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</si>
  <si>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</si>
  <si>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</si>
  <si>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</si>
  <si>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 xml:space="preserve"> Развитие культуры </t>
  </si>
  <si>
    <t xml:space="preserve">Отдел культуры Администрации МО "Усть-Коксинский район" РА </t>
  </si>
  <si>
    <t>1.3</t>
  </si>
  <si>
    <t>1.4</t>
  </si>
  <si>
    <t>1.2.1</t>
  </si>
  <si>
    <t>2018 год</t>
  </si>
  <si>
    <t>2017 год</t>
  </si>
  <si>
    <t xml:space="preserve"> Муниципальная программа "  "</t>
  </si>
  <si>
    <t xml:space="preserve"> Подпрограмма: ""</t>
  </si>
  <si>
    <t xml:space="preserve">Основное мероприятие: </t>
  </si>
  <si>
    <t xml:space="preserve">Основное мероприятие : </t>
  </si>
  <si>
    <t>Основное мероприятие 2</t>
  </si>
  <si>
    <t>«Развитие жилищно-коммунального комплекса МО «Усть-Коксинский район» на 2019-2024 годы»</t>
  </si>
  <si>
    <t>Основное мероприятие 3</t>
  </si>
  <si>
    <t>Основное мероприятие 4</t>
  </si>
  <si>
    <t>Администрация МО «Усть-Коксинский район»</t>
  </si>
  <si>
    <t>Отдел по капиталь-ному строительству и жилищно-коммунальным во-просам</t>
  </si>
  <si>
    <t>Подпрограмма 2</t>
  </si>
  <si>
    <t>«Энергосбережение и повышение энергетической эффективности»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</si>
  <si>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</si>
  <si>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</si>
  <si>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>«Развитие внутренней инфраструктуры и обеспечение безопасности жизнедеятельности населения »</t>
  </si>
  <si>
    <t xml:space="preserve">Отдел по капиталь-ному строительству и жилищно-коммунальным во-просам;
 сельские поселения
предприятия сферы обращения с отхода-ми;
</t>
  </si>
  <si>
    <t xml:space="preserve">Отдел по капиталь-ному строительству и жилищно-коммунальным во-просам;
 сельские поселения;
МКУ по делам ГО и ЧС
</t>
  </si>
  <si>
    <t>Подпрограмма 4</t>
  </si>
  <si>
    <t>«Улучшение жилищных условий граждан»</t>
  </si>
  <si>
    <t>Восстановление платежеспособности МУП, предупреждение банкротства</t>
  </si>
  <si>
    <t xml:space="preserve"> Капитальный ремонт, ремонт и содержание общественного туалета</t>
  </si>
  <si>
    <t>1.2.2.</t>
  </si>
  <si>
    <t xml:space="preserve"> Капитальный ремонт, ремонт и содержание ГТС (дамбы)</t>
  </si>
  <si>
    <t>Строительство, ремонт, содержание специализированной  стоянки для задержания ТС на базе МУП</t>
  </si>
  <si>
    <t>1.2.4.</t>
  </si>
  <si>
    <t>Ремонт, содержание мемориала с. Усть-Кокса</t>
  </si>
  <si>
    <t>Развите и модернизация водоснабжения, находящегося в хозведении МУП</t>
  </si>
  <si>
    <t>2.1.</t>
  </si>
  <si>
    <t>1.2.1.</t>
  </si>
  <si>
    <t>Развите и модернизация теплоснабжения, находящегося в хозведении МУП</t>
  </si>
  <si>
    <t>Обеспечение доступным и комфортным жильем населения</t>
  </si>
  <si>
    <t>Проведение капитального ремонта многоквартирных домов в Усть-Коксинском районе</t>
  </si>
  <si>
    <t xml:space="preserve">Развитие систем коммунальной инфраструктуры </t>
  </si>
  <si>
    <t>Развитие и модернизация водоснабжения по переданным полномочиям сельским поселениям</t>
  </si>
  <si>
    <t>3.1.</t>
  </si>
  <si>
    <t>Развитие и модернизация водоснабжения по переданным полномочиям сельским поселениям (Усть-Коксинского с/п)</t>
  </si>
  <si>
    <t>3.2.</t>
  </si>
  <si>
    <t>Развитие и модернизация водоснабжения по переданным полномочиям сельским поселениям (Огневского с/п)</t>
  </si>
  <si>
    <t>3.3.</t>
  </si>
  <si>
    <t>Развитие и модернизация водоснабжения по переданным полномочиям сельским поселениям (Талдинского с/п)</t>
  </si>
  <si>
    <t>3.4.</t>
  </si>
  <si>
    <t>Развитие и модернизация водоснабжения по переданным полномочиям сельским поселениям (Карагайское с/п)</t>
  </si>
  <si>
    <t>3.5.</t>
  </si>
  <si>
    <t>Развитие и модернизация водоснабжения по переданным полномочиям сельским поселениям (Амурское с/п)</t>
  </si>
  <si>
    <t>Энергосбережение и повышение энергетической эффективности в коммунальном хояйстве</t>
  </si>
  <si>
    <t xml:space="preserve">МУП "Тепловодстрой Сервис"
</t>
  </si>
  <si>
    <t>1.2.</t>
  </si>
  <si>
    <t>1.3.</t>
  </si>
  <si>
    <t xml:space="preserve">Отдел по молодежной политике, физической культуре и спорту </t>
  </si>
  <si>
    <t>Переселение граждан из аварийного жилищного фонда в Усть-Коксинском районе</t>
  </si>
  <si>
    <t>Сохранение целостности и экологической безопасности окружающей среды</t>
  </si>
  <si>
    <t>Развитие и поддержка предприятий жилищно-коммунального хозяйства Усть-Коксинского района</t>
  </si>
  <si>
    <t>Капитальный ремонт центрального водозабора с. Усть-Кокса ул. Северная</t>
  </si>
  <si>
    <t xml:space="preserve">Капитальный ремонт водоколонок с. Усть-Кокса </t>
  </si>
  <si>
    <t>Сохранение и развитие автомобильных дорог Усть-Коксинского района</t>
  </si>
  <si>
    <t>2.2.1.</t>
  </si>
  <si>
    <t>2.2.2.</t>
  </si>
  <si>
    <t>2.1.6.</t>
  </si>
  <si>
    <t>Капитальный ремонт водопроводной башни с. Замульта, ул. Майская</t>
  </si>
  <si>
    <t>Замена глубинного насоса с. Чендек ул. Садовая, 6а</t>
  </si>
  <si>
    <t>2.2.3.</t>
  </si>
  <si>
    <t>Отдел по капитальному строительству и жилищно-коммунальным вопросам</t>
  </si>
  <si>
    <t>Капитальный ремонт котельной №7 (установка гидроаккумулятора)</t>
  </si>
  <si>
    <t>Капитальный ремонт тепловой сети с. Усть-Кокса ул. Советская</t>
  </si>
  <si>
    <t>2.2.4.</t>
  </si>
  <si>
    <t>Замена кровли котельная №3</t>
  </si>
  <si>
    <t>2.2.5.</t>
  </si>
  <si>
    <t>2.2.6.</t>
  </si>
  <si>
    <t>2.2.7.</t>
  </si>
  <si>
    <t xml:space="preserve">Котельная № 6 (Замена разводки, замена кровли) </t>
  </si>
  <si>
    <t>Котельная №1 (установка гидроаккумулятора)</t>
  </si>
  <si>
    <t>Капитальный ремонт водопродовной сети с. Березовка</t>
  </si>
  <si>
    <t>Капитальный ремонт водопроводной сети в с. Усть-Кокса ул. Совхозная, ул. Восточная, ул. Новая</t>
  </si>
  <si>
    <t>Прокладка водопровода с. Усть-Кокса ул. Солнечная, ул. Садовая</t>
  </si>
  <si>
    <t>Прокладка водопровода с. Катанда, ул. Луговая (500 м)</t>
  </si>
  <si>
    <t>Пркладка водопровода с. Огневка ул. 70 лет Октября, ул. Молодежная</t>
  </si>
  <si>
    <t>2.1.12.</t>
  </si>
  <si>
    <t>2.1.13.</t>
  </si>
  <si>
    <t>2.1.14.</t>
  </si>
  <si>
    <t>Прокладка водопровода с. Кайтанак, ул. Новая</t>
  </si>
  <si>
    <t>Капитальный ремонт водонапорной башни Г18/84</t>
  </si>
  <si>
    <t>Капитальный ремонт водонапорной башни Г3/06 ул. Строительная, 13 а</t>
  </si>
  <si>
    <t>Котельная №8 (замена газоходов, замена кровли)</t>
  </si>
  <si>
    <t>2.2.8.</t>
  </si>
  <si>
    <t>Котельная №1 (замена разводки, замена кровли)</t>
  </si>
  <si>
    <t>2.2.9.</t>
  </si>
  <si>
    <t>Капитальный ремонт котельной №7 (замена кровли)</t>
  </si>
  <si>
    <t>Котельная №8 (капитальный ремонт теплотрасы 50 м)</t>
  </si>
  <si>
    <t>Закольцовка водопровода в с. Усть-Кокса ул. Ключевая ул. Садовая</t>
  </si>
  <si>
    <t>1.4.</t>
  </si>
  <si>
    <t>1.5.</t>
  </si>
  <si>
    <t>Котельная №3 (ремонт тепловой трассы ввод в школу)</t>
  </si>
  <si>
    <t>1.6.</t>
  </si>
  <si>
    <t>Котельная №3 (замена домовой трубы, газахода)</t>
  </si>
  <si>
    <t>1.7.</t>
  </si>
  <si>
    <t>Капитальный ремонт водопроводной сети с. Кайтанак</t>
  </si>
  <si>
    <t xml:space="preserve">Капитальный ремонт теплотрассы ул. Строительная (Котельная №2) </t>
  </si>
  <si>
    <t xml:space="preserve">Установка гидроаккумулятора  (Котельная №2)  </t>
  </si>
  <si>
    <t>Капитальный ремонт котельной № 6 (замена котлов 2 шт.)</t>
  </si>
  <si>
    <t>1.8.</t>
  </si>
  <si>
    <t>1.9.</t>
  </si>
  <si>
    <t>Котельная №3 (замена котла КВр-0,63)</t>
  </si>
  <si>
    <t>Котельная №8 (замена котлов 2 шт.)</t>
  </si>
  <si>
    <t>1.10.</t>
  </si>
  <si>
    <t>Ктельная №6 (капитальный ремонт теплотрассы)</t>
  </si>
  <si>
    <t>Котельная №8 (установка дизельного генератора АД-30)</t>
  </si>
  <si>
    <t>1.11.</t>
  </si>
  <si>
    <t>Котельная №1 (ремонт отопления административного здания ул. Нагорная, 23</t>
  </si>
  <si>
    <t>1.12.</t>
  </si>
  <si>
    <t>1.13.</t>
  </si>
  <si>
    <t>Котельная №1 (ремонт еплотрасы ул. Юшкина)</t>
  </si>
  <si>
    <t>1.14.</t>
  </si>
  <si>
    <t>Котельная №1 (установка дизельного генератора АД-30)</t>
  </si>
  <si>
    <t>Котельная №7 (капитальный ремонт тепловых колодцев)</t>
  </si>
  <si>
    <t>1.15.</t>
  </si>
  <si>
    <t>Капитальный ремонт теплосети с. Усть-Кокса ул. Нагорная</t>
  </si>
  <si>
    <t>Капитальный ремонт теплосети с. Усть-Кокса ул. Советская</t>
  </si>
  <si>
    <t>Капитальный ремонт теплосети с. Чендек</t>
  </si>
  <si>
    <t>Капитальный ремонт теплосети с. Усть-Кокса ул. Харитошкина (котельная №3)</t>
  </si>
  <si>
    <t>Капитальный ремонт теплосети с. Усть-Кокса ул. Харитошкина (котельная №8)</t>
  </si>
  <si>
    <t>1.16.</t>
  </si>
  <si>
    <t>1.17.</t>
  </si>
  <si>
    <t>1.18.</t>
  </si>
  <si>
    <t>1.19.</t>
  </si>
  <si>
    <t>1.20.</t>
  </si>
  <si>
    <t>1.21.</t>
  </si>
  <si>
    <t>Капитальный ремонт водопроводной сети с. Верх-Уймон ул. Центральная, ул. Строительная</t>
  </si>
  <si>
    <t>Закольцовка водопровода в с. Усть-Кокса ул. Заводская</t>
  </si>
  <si>
    <t>1.22.</t>
  </si>
  <si>
    <t>1.23.</t>
  </si>
  <si>
    <t xml:space="preserve">Энергосбережение и повышение энергетической эффективности в социальной сфере и бюджетных учреждениях </t>
  </si>
  <si>
    <t>Установка приборов учета. (пер. Школьный,6) водо- и тепло)</t>
  </si>
  <si>
    <t>Сохранение и развитие автомобильных дорог по переданным полномочиям сельским поселениям</t>
  </si>
  <si>
    <t>Сохранение и развитие автомобильных дорог по переданным полномочиям сельским поселениям (Чендекское с/п)</t>
  </si>
  <si>
    <t>Приобретение дорожной-эксплуатационной техники и другого имущества</t>
  </si>
  <si>
    <t xml:space="preserve">Содержание автомобильных дорог местного значения по контракту (зима-лето) 
</t>
  </si>
  <si>
    <t>Сохранение и развитие автомобильных дорог по переданным полномочиям сельским поселениям Огневского с/п (зима)</t>
  </si>
  <si>
    <t>Сохранение и развитие автомобильных дорог по переданным полномочиям сельским поселениям Катандинское с/п (зима-лето)</t>
  </si>
  <si>
    <t>Сохранение целостности и экологической безопасности окружающей среды по переданным полномочиям сельским поселениям Огневского с/п</t>
  </si>
  <si>
    <t>Сохранение целостности и экологической безопасности окружающей среды по переданным полномочиям сельским поселениям(Талдинского с/п)</t>
  </si>
  <si>
    <t>Сохранение целостности и экологической безопасности окружающей среды по переданным полномочиям сельским поселениям (Карагайское с/п)</t>
  </si>
  <si>
    <t xml:space="preserve">Сохранение целостности и экологической безопасности окружающей среды по переданным полномочиям сельским поселениям (Амурское с/п) </t>
  </si>
  <si>
    <t>Сохранение целостности и экологической безопасности окружающей среды по переданным полномочиям сельским поселениям (Верх-Уймонское с/п)</t>
  </si>
  <si>
    <t>3.6.</t>
  </si>
  <si>
    <t>Сохранение целостности и экологической безопасности окружающей среды по переданным полномочиям сельским поселениям (Чендекское с/п)</t>
  </si>
  <si>
    <t>3.7.</t>
  </si>
  <si>
    <t xml:space="preserve">Сохранение целостности и экологической безопасности окружающей среды по переданным полномочиям сельским поселениямКатандинское с/п </t>
  </si>
  <si>
    <t>3.8.</t>
  </si>
  <si>
    <t>Сохранение целостности и экологической безопасности окружающей среды по переданным полномочиям сельским поселениям (Горбуновское с/п)</t>
  </si>
  <si>
    <t>3.9.</t>
  </si>
  <si>
    <t>Защита населения от негативного природного воздействия и ликвидации его последствий (паводок)</t>
  </si>
  <si>
    <t>Осуществление полномичий по осуществлением жильем отдельных категорий граждан установленых федеральным законом от 12.01.1995 №5-ФЗ "О ветеранах"</t>
  </si>
  <si>
    <t xml:space="preserve">Осуществление полномичий по осуществлением жильем отдельных категорий граждан установленых федеральным законом от 24.11.1995 №181 ФЗ "О социальной защтите инвалидов в РФ" </t>
  </si>
  <si>
    <t>Обеспечение жильем граждан РФ, проживающих в сельской местности</t>
  </si>
  <si>
    <t>«Обеспечение деятельности МКУ по делам ГОЧС и ЕДДС»</t>
  </si>
  <si>
    <t>2.2.10.</t>
  </si>
  <si>
    <t>Актуализация схем теплоснабжение района</t>
  </si>
  <si>
    <t>Устройство ограничивающих пешеходных ограждений расположенных вдоль дошкольных и школьных учреждений</t>
  </si>
  <si>
    <t xml:space="preserve">ремонт автомобильных дорог, мостов, трубопереездов  </t>
  </si>
  <si>
    <t>1.5.1.</t>
  </si>
  <si>
    <t>Сохранение и развитие автомобильных дорог по переданным полномочиям сельским поселениям Усть-Коксинского с/п (освещение)</t>
  </si>
  <si>
    <t>Сохранение и развитие автомобильных дорог по переданным полномочиям сельским поселениям Талдинского с/п (зима)</t>
  </si>
  <si>
    <t>Сохранение и развитие автомобильных дорог по переданным полномочиям сельским поселениям Карагайское с/п (зима, освещение)</t>
  </si>
  <si>
    <t>Сохранение и развитие автомобильных дорог по переданным полномочиям сельским поселениям Амурское с/п (зима, освещение)</t>
  </si>
  <si>
    <t>Сохранение и развитие автомобильных дорог по переданным полномочиям сельским поселениям Верх-Уймонское с/п (зима)</t>
  </si>
  <si>
    <t>Сохранение и развитие автомобильных дорог по переданным полномочиям сельским поселениям Горбуновское с/п (зима)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</si>
  <si>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</si>
  <si>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</si>
  <si>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</si>
  <si>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</si>
  <si>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</si>
  <si>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</si>
  <si>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</si>
  <si>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</si>
  <si>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Повышение эффективности систем жизнеобеспечения</t>
  </si>
  <si>
    <t>Обеспечивающая подпрограмма "Создание условий по обеспечению реализации муниципальной программы МО "Усть-Коксинский район"</t>
  </si>
  <si>
    <t xml:space="preserve"> Подпрограмма 1 "Развитие жилищно-коммунального комплекса МО "Усть-Коксинский район"</t>
  </si>
  <si>
    <t>Основное мероприятие. Обеспечение деятельности МКУ по делам ГОЧС и ЕДДС</t>
  </si>
  <si>
    <t>Основное мероприятие. Развитие систем коммунальной инфраструктуры</t>
  </si>
  <si>
    <t>3</t>
  </si>
  <si>
    <t xml:space="preserve"> Подпрограмма 2 "Энергосбережение и повышение энергетической эффективности"</t>
  </si>
  <si>
    <t>Основное мероприятие. Энергосбережение и повышение энергетической эффективности в коммунальном хозяйстве"</t>
  </si>
  <si>
    <t>Основное мероприятие. Энергосбережение и повышение энергетической эффективности в социальной сфере и бюджетных учреждениях"</t>
  </si>
  <si>
    <t xml:space="preserve"> Подпрограмма 3. "Развитие внутренней инфраструктуры и обеспечение безопасности жизнедеятельности населения"</t>
  </si>
  <si>
    <t>Основное мероприятие. "Сохранение и развитие автомобильных дорог Усть-Коксинского района"</t>
  </si>
  <si>
    <t>Основное мероприятие. "Сохранение и развитие автомобильных дорог по переданным полномочиям сельским поселениям"</t>
  </si>
  <si>
    <t>Основное мероприятие. "Сохранение целостности и экологической безопасности окружающей среды"</t>
  </si>
  <si>
    <t>Основное мероприятие. "Защита населения от негативного природного воздействия и ликвидации его последствий (паводок)"</t>
  </si>
  <si>
    <t xml:space="preserve"> Подпрограмма 4. "Улучшение жилищных условий граждан"</t>
  </si>
  <si>
    <t>Основное мероприятие. "Переселение граждан из аварийного жилищного фонда"</t>
  </si>
  <si>
    <t>Основное мероприятие. "Проведение капитального ремонта многоквартирных домов "</t>
  </si>
  <si>
    <t>Основное мероприятие. "Обеспечение доступным и комфортным жильем населения"</t>
  </si>
  <si>
    <t>Доля возмещения недополученных доходов предприятиям коммунального хозяйства и коммунально-бытового обслуживания, предоставляющих услуги населению по тарифам ниже экономически обоснованных</t>
  </si>
  <si>
    <t>«Повышение эффективности систем жизнеобеспечения Мо "Усть-Коксинский район" Республики Алтай»</t>
  </si>
  <si>
    <t>1.1.3.</t>
  </si>
  <si>
    <t>1.1.4</t>
  </si>
  <si>
    <t>1.1.5.</t>
  </si>
  <si>
    <t>1.1.6.</t>
  </si>
  <si>
    <t>1.2.3</t>
  </si>
  <si>
    <t>1.2.5.</t>
  </si>
  <si>
    <t>1.2.6.</t>
  </si>
  <si>
    <t>1.2.7.</t>
  </si>
  <si>
    <t>1.2.8.</t>
  </si>
  <si>
    <t>1.2.9.</t>
  </si>
  <si>
    <t>1.2.10.</t>
  </si>
  <si>
    <t>Уровень достижения показателей муниципальной программы</t>
  </si>
  <si>
    <t>МКУ по делам ГОЧС и ЕДДС</t>
  </si>
  <si>
    <t>2019-2024</t>
  </si>
  <si>
    <r>
      <t xml:space="preserve">1. </t>
    </r>
    <r>
      <rPr>
        <b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>. Развитие и поддержка предприятий жилищно-коммунального хозяйства Усть-Коксинского района</t>
    </r>
  </si>
  <si>
    <t>Создание условий по обеспечению реализации муниципальной программы «Повышение эффективности систем жизнеобеспечения МО "Усть-Коксинский район" Республики Алтай»</t>
  </si>
  <si>
    <t>«Повышение эффективности систем жизнеобеспечения МО "Усть-Коксинский район" Республики Алтай»</t>
  </si>
  <si>
    <t>Обеспечение деятельности МКУ по делам ГОЧС и ЕДДС</t>
  </si>
  <si>
    <t>«Страхование и обслуживание гидротехнических сооружений расположенных на территории МО «Усть-Коксинский район»»</t>
  </si>
  <si>
    <t>«Проведение реконструкционных работ гидротехнических сооружений расположенных на территории МО «Усть-Коксинский район»»</t>
  </si>
  <si>
    <t>"Установка извещателей пожарных дымовых автономных GSM, многодетным семья, инвалидам, одиноко проживающим гражданам, социально не защищенным слоям населения"</t>
  </si>
  <si>
    <t>Основное мероприятие 5</t>
  </si>
  <si>
    <t>"Приобретение первичных средств пожаротушения и средств защиты необходимых для осу-ществления деятельности маневренных и патрульно-маневренных групп"</t>
  </si>
  <si>
    <t>Основное мероприятие 6</t>
  </si>
  <si>
    <t>"Приобретение и установка средств оповещения населения на территории муниципального об-разования «Усть-Коксинский район»"</t>
  </si>
  <si>
    <r>
      <t>Обеспечивающая подпрограмма</t>
    </r>
    <r>
      <rPr>
        <b/>
        <sz val="11"/>
        <color theme="1"/>
        <rFont val="Times New Roman"/>
        <family val="1"/>
        <charset val="204"/>
      </rPr>
      <t xml:space="preserve"> 035</t>
    </r>
  </si>
  <si>
    <t>Мероприятие № 1.1.</t>
  </si>
  <si>
    <t>Развитие и модернизация систем теплоснабжения</t>
  </si>
  <si>
    <t>1.2.3.</t>
  </si>
  <si>
    <t>Развитие и модернизация систем электроснабжения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</si>
  <si>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</si>
  <si>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</si>
  <si>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Основное мероприятие 1(2.01)</t>
  </si>
  <si>
    <t>2.01.</t>
  </si>
  <si>
    <t>2.1S.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</si>
  <si>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</si>
  <si>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Создание и оборудование мест (площадок) накопления ( в том числе раздельного накопления) твердых коммунальных отходов</t>
  </si>
  <si>
    <t>03301S8300</t>
  </si>
  <si>
    <t>Основное мероприятие 3(03301S8900)</t>
  </si>
  <si>
    <t>(03403L5672)</t>
  </si>
  <si>
    <t>Реализация мероприятий по обеспечению жильем молодых семей (субсидии)</t>
  </si>
  <si>
    <t xml:space="preserve">Мероприятие №1.2.
</t>
  </si>
  <si>
    <t>Основное мероприятие  (03301S22Д0)</t>
  </si>
  <si>
    <t>Обеспечение деятельности МКУ Администрации МО "Усть-Коксинский район" "УКС"</t>
  </si>
  <si>
    <t>Приложение N 5    к Постановлению № 979 от 02.12.2019 " О внесении изменений и дополнений в  муниципальную программу 
«Повышение эффективности систем жизнеобеспечения МО «Усть-Коксинский район»
 Республики Алтай»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</si>
</sst>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6" fillId="0" borderId="1" xfId="0" applyFont="1" applyFill="1" applyBorder="1"/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/>
    <xf numFmtId="2" fontId="6" fillId="2" borderId="1" xfId="0" applyNumberFormat="1" applyFont="1" applyFill="1" applyBorder="1" applyAlignment="1">
      <alignment vertical="center"/>
    </xf>
    <xf numFmtId="2" fontId="5" fillId="2" borderId="1" xfId="0" applyNumberFormat="1" applyFont="1" applyFill="1" applyBorder="1"/>
    <xf numFmtId="2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6" fillId="3" borderId="1" xfId="0" applyFont="1" applyFill="1" applyBorder="1"/>
    <xf numFmtId="2" fontId="5" fillId="3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vertical="center"/>
    </xf>
    <xf numFmtId="2" fontId="6" fillId="4" borderId="1" xfId="0" applyNumberFormat="1" applyFont="1" applyFill="1" applyBorder="1"/>
    <xf numFmtId="2" fontId="6" fillId="3" borderId="1" xfId="0" applyNumberFormat="1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/>
    <xf numFmtId="2" fontId="5" fillId="4" borderId="1" xfId="0" applyNumberFormat="1" applyFont="1" applyFill="1" applyBorder="1"/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wrapText="1"/>
    </xf>
    <xf numFmtId="0" fontId="4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top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opLeftCell="A10" zoomScaleSheetLayoutView="100" workbookViewId="0">
      <pane xSplit="3" ySplit="2" topLeftCell="D18" activePane="bottomRight" state="frozen"/>
      <selection activeCell="A10" sqref="A10"/>
      <selection pane="topRight" activeCell="D10" sqref="D10"/>
      <selection pane="bottomLeft" activeCell="A12" sqref="A12"/>
      <selection pane="bottomRight" activeCell="F16" sqref="F16"/>
    </sheetView>
  </sheetViews>
  <sheetFormatPr defaultColWidth="8.88671875" defaultRowHeight="13.8"/>
  <cols>
    <col min="1" max="1" width="8.109375" style="1" customWidth="1"/>
    <col min="2" max="2" width="27.664062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40.200000000000003" customHeight="1">
      <c r="E1" s="56" t="s">
        <v>0</v>
      </c>
      <c r="F1" s="56"/>
      <c r="G1" s="56"/>
      <c r="H1" s="56"/>
      <c r="I1" s="56"/>
      <c r="J1" s="56"/>
      <c r="K1" s="56"/>
    </row>
    <row r="2" spans="1:12" ht="26.4" customHeight="1">
      <c r="E2" s="56"/>
      <c r="F2" s="56"/>
      <c r="G2" s="56"/>
      <c r="H2" s="56"/>
      <c r="I2" s="56"/>
      <c r="J2" s="56"/>
      <c r="K2" s="56"/>
    </row>
    <row r="4" spans="1:12" ht="29.4" customHeight="1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2" ht="18" customHeight="1">
      <c r="A5" s="57" t="s">
        <v>8</v>
      </c>
      <c r="B5" s="57"/>
      <c r="C5" s="57"/>
      <c r="D5" s="60" t="s">
        <v>48</v>
      </c>
      <c r="E5" s="60"/>
      <c r="F5" s="60"/>
      <c r="G5" s="60"/>
      <c r="H5" s="60"/>
      <c r="I5" s="60"/>
      <c r="J5" s="60"/>
      <c r="K5" s="60"/>
    </row>
    <row r="6" spans="1:12">
      <c r="A6" s="57" t="s">
        <v>9</v>
      </c>
      <c r="B6" s="57"/>
      <c r="C6" s="57"/>
      <c r="D6" s="61" t="s">
        <v>49</v>
      </c>
      <c r="E6" s="61"/>
      <c r="F6" s="61"/>
      <c r="G6" s="61"/>
      <c r="H6" s="61"/>
      <c r="I6" s="61"/>
      <c r="J6" s="61"/>
      <c r="K6" s="61"/>
    </row>
    <row r="10" spans="1:12">
      <c r="A10" s="58" t="s">
        <v>11</v>
      </c>
      <c r="B10" s="59" t="s">
        <v>2</v>
      </c>
      <c r="C10" s="59" t="s">
        <v>3</v>
      </c>
      <c r="D10" s="58"/>
      <c r="E10" s="58"/>
      <c r="F10" s="58"/>
      <c r="G10" s="58"/>
      <c r="H10" s="58"/>
      <c r="I10" s="58"/>
      <c r="J10" s="58"/>
      <c r="K10" s="58"/>
      <c r="L10" s="3"/>
    </row>
    <row r="11" spans="1:12" ht="56.4" customHeight="1">
      <c r="A11" s="58"/>
      <c r="B11" s="59"/>
      <c r="C11" s="59"/>
      <c r="D11" s="4" t="s">
        <v>54</v>
      </c>
      <c r="E11" s="4" t="s">
        <v>53</v>
      </c>
      <c r="F11" s="4" t="s">
        <v>33</v>
      </c>
      <c r="G11" s="4" t="s">
        <v>34</v>
      </c>
      <c r="H11" s="4" t="s">
        <v>35</v>
      </c>
      <c r="I11" s="4" t="s">
        <v>36</v>
      </c>
      <c r="J11" s="4" t="s">
        <v>37</v>
      </c>
      <c r="K11" s="4" t="s">
        <v>38</v>
      </c>
      <c r="L11" s="3"/>
    </row>
    <row r="12" spans="1:12">
      <c r="A12" s="58"/>
      <c r="B12" s="59"/>
      <c r="C12" s="59"/>
      <c r="D12" s="5" t="s">
        <v>4</v>
      </c>
      <c r="E12" s="5" t="s">
        <v>5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3"/>
    </row>
    <row r="13" spans="1:12">
      <c r="A13" s="54" t="s">
        <v>55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2" ht="15.6">
      <c r="A14" s="8">
        <v>1</v>
      </c>
      <c r="B14" s="16"/>
      <c r="C14" s="15"/>
      <c r="D14" s="2"/>
      <c r="E14" s="2"/>
      <c r="F14" s="2"/>
      <c r="G14" s="2"/>
      <c r="H14" s="2"/>
      <c r="I14" s="2"/>
      <c r="J14" s="2"/>
      <c r="K14" s="2"/>
    </row>
    <row r="15" spans="1:12" ht="138.6" customHeight="1">
      <c r="A15" s="14">
        <v>2</v>
      </c>
      <c r="B15" s="16"/>
      <c r="C15" s="15"/>
      <c r="D15" s="2"/>
      <c r="E15" s="2"/>
      <c r="F15" s="2"/>
      <c r="G15" s="2"/>
      <c r="H15" s="2"/>
      <c r="I15" s="2"/>
      <c r="J15" s="2"/>
      <c r="K15" s="2"/>
    </row>
    <row r="16" spans="1:12" ht="154.19999999999999" customHeight="1">
      <c r="A16" s="14">
        <v>3</v>
      </c>
      <c r="B16" s="17"/>
      <c r="C16" s="15"/>
      <c r="D16" s="2"/>
      <c r="E16" s="2"/>
      <c r="F16" s="2"/>
      <c r="G16" s="2"/>
      <c r="H16" s="2"/>
      <c r="I16" s="2"/>
      <c r="J16" s="2"/>
      <c r="K16" s="2"/>
    </row>
    <row r="17" spans="1:11" ht="15.6">
      <c r="A17" s="14">
        <v>4</v>
      </c>
      <c r="B17" s="17"/>
      <c r="C17" s="15"/>
      <c r="D17" s="2"/>
      <c r="E17" s="2"/>
      <c r="F17" s="2"/>
      <c r="G17" s="2"/>
      <c r="H17" s="2"/>
      <c r="I17" s="2"/>
      <c r="J17" s="2"/>
      <c r="K17" s="2"/>
    </row>
    <row r="18" spans="1:11" ht="15.6">
      <c r="A18" s="8">
        <v>5</v>
      </c>
      <c r="B18" s="17"/>
      <c r="C18" s="15"/>
      <c r="D18" s="15">
        <v>0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/>
      <c r="K18" s="15">
        <v>1</v>
      </c>
    </row>
    <row r="19" spans="1:11">
      <c r="A19" s="54" t="s">
        <v>56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ht="15.6">
      <c r="A20" s="9" t="s">
        <v>13</v>
      </c>
      <c r="B20" s="17"/>
      <c r="C20" s="15"/>
      <c r="D20" s="2"/>
      <c r="E20" s="2"/>
      <c r="F20" s="2"/>
      <c r="G20" s="2"/>
      <c r="H20" s="2"/>
      <c r="I20" s="2"/>
      <c r="J20" s="2"/>
      <c r="K20" s="2"/>
    </row>
    <row r="21" spans="1:11" ht="15.6">
      <c r="A21" s="9" t="s">
        <v>12</v>
      </c>
      <c r="B21" s="17"/>
      <c r="C21" s="15"/>
      <c r="D21" s="2"/>
      <c r="E21" s="2"/>
      <c r="F21" s="2"/>
      <c r="G21" s="2"/>
      <c r="H21" s="2"/>
      <c r="I21" s="2"/>
      <c r="J21" s="2"/>
      <c r="K21" s="2"/>
    </row>
    <row r="22" spans="1:11" ht="15.6">
      <c r="A22" s="9" t="s">
        <v>50</v>
      </c>
      <c r="B22" s="17"/>
      <c r="C22" s="15"/>
      <c r="D22" s="2"/>
      <c r="E22" s="2"/>
      <c r="F22" s="2"/>
      <c r="G22" s="2"/>
      <c r="H22" s="2"/>
      <c r="I22" s="2"/>
      <c r="J22" s="2"/>
      <c r="K22" s="2"/>
    </row>
    <row r="23" spans="1:11" ht="15.6">
      <c r="A23" s="9" t="s">
        <v>51</v>
      </c>
      <c r="B23" s="17"/>
      <c r="C23" s="15"/>
      <c r="D23" s="2"/>
      <c r="E23" s="2"/>
      <c r="F23" s="2"/>
      <c r="G23" s="2"/>
      <c r="H23" s="2"/>
      <c r="I23" s="2"/>
      <c r="J23" s="2"/>
      <c r="K23" s="2"/>
    </row>
    <row r="24" spans="1:11">
      <c r="A24" s="54" t="s">
        <v>57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ht="15.6">
      <c r="A25" s="9" t="s">
        <v>14</v>
      </c>
      <c r="B25" s="17"/>
      <c r="C25" s="15"/>
      <c r="D25" s="2"/>
      <c r="E25" s="2"/>
      <c r="F25" s="2"/>
      <c r="G25" s="2"/>
      <c r="H25" s="2"/>
      <c r="I25" s="2"/>
      <c r="J25" s="2"/>
      <c r="K25" s="2"/>
    </row>
    <row r="26" spans="1:11" ht="15.6">
      <c r="A26" s="9" t="s">
        <v>15</v>
      </c>
      <c r="B26" s="17"/>
      <c r="C26" s="15"/>
      <c r="D26" s="2"/>
      <c r="E26" s="2"/>
      <c r="F26" s="2"/>
      <c r="G26" s="2"/>
      <c r="H26" s="2"/>
      <c r="I26" s="2"/>
      <c r="J26" s="2"/>
      <c r="K26" s="2"/>
    </row>
    <row r="27" spans="1:11">
      <c r="A27" s="54" t="s">
        <v>58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ht="15.6">
      <c r="A28" s="9" t="s">
        <v>52</v>
      </c>
      <c r="B28" s="18"/>
      <c r="C28" s="15"/>
      <c r="D28" s="2"/>
      <c r="E28" s="2"/>
      <c r="F28" s="2"/>
      <c r="G28" s="2"/>
      <c r="H28" s="2"/>
      <c r="I28" s="2"/>
      <c r="J28" s="2"/>
      <c r="K28" s="2"/>
    </row>
    <row r="29" spans="1:11" ht="15.6">
      <c r="A29" s="9"/>
      <c r="B29" s="17"/>
      <c r="C29" s="15"/>
      <c r="D29" s="2"/>
      <c r="E29" s="2"/>
      <c r="F29" s="2"/>
      <c r="G29" s="2"/>
      <c r="H29" s="2"/>
      <c r="I29" s="2"/>
      <c r="J29" s="2"/>
      <c r="K29" s="2"/>
    </row>
    <row r="30" spans="1:11" ht="15.6">
      <c r="A30" s="9"/>
      <c r="B30" s="17"/>
      <c r="C30" s="15"/>
      <c r="D30" s="2"/>
      <c r="E30" s="2"/>
      <c r="F30" s="2"/>
      <c r="G30" s="2"/>
      <c r="H30" s="2"/>
      <c r="I30" s="2"/>
      <c r="J30" s="2"/>
      <c r="K30" s="2"/>
    </row>
    <row r="31" spans="1:11" ht="15.6">
      <c r="A31" s="9"/>
      <c r="B31" s="17"/>
      <c r="C31" s="15"/>
      <c r="D31" s="2"/>
      <c r="E31" s="2"/>
      <c r="F31" s="2"/>
      <c r="G31" s="2"/>
      <c r="H31" s="2"/>
      <c r="I31" s="2"/>
      <c r="J31" s="2"/>
      <c r="K31" s="2"/>
    </row>
    <row r="32" spans="1:11" ht="15.6">
      <c r="A32" s="9"/>
      <c r="B32" s="17"/>
      <c r="C32" s="15"/>
      <c r="D32" s="2"/>
      <c r="E32" s="2"/>
      <c r="F32" s="2"/>
      <c r="G32" s="2"/>
      <c r="H32" s="2"/>
      <c r="I32" s="2"/>
      <c r="J32" s="2"/>
      <c r="K32" s="2"/>
    </row>
    <row r="33" spans="1:11" ht="15.6">
      <c r="A33" s="9"/>
      <c r="B33" s="17"/>
      <c r="C33" s="15"/>
      <c r="D33" s="2"/>
      <c r="E33" s="2"/>
      <c r="F33" s="2"/>
      <c r="G33" s="2"/>
      <c r="H33" s="2"/>
      <c r="I33" s="2"/>
      <c r="J33" s="2"/>
      <c r="K33" s="2"/>
    </row>
    <row r="34" spans="1:11" ht="15.6">
      <c r="A34" s="9"/>
      <c r="B34" s="17"/>
      <c r="C34" s="15"/>
      <c r="D34" s="2"/>
      <c r="E34" s="2"/>
      <c r="F34" s="2"/>
      <c r="G34" s="2"/>
      <c r="H34" s="2"/>
      <c r="I34" s="2"/>
      <c r="J34" s="2"/>
      <c r="K34" s="2"/>
    </row>
    <row r="35" spans="1:11">
      <c r="A35" s="54" t="s">
        <v>16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15.6">
      <c r="A36" s="9"/>
      <c r="B36" s="7" t="s">
        <v>10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5.6">
      <c r="A37" s="9"/>
      <c r="B37" s="7" t="s">
        <v>10</v>
      </c>
      <c r="C37" s="2"/>
      <c r="D37" s="2"/>
      <c r="E37" s="2"/>
      <c r="F37" s="2"/>
      <c r="G37" s="2"/>
      <c r="H37" s="2"/>
      <c r="I37" s="2"/>
      <c r="J37" s="2"/>
      <c r="K37" s="2"/>
    </row>
  </sheetData>
  <mergeCells count="15">
    <mergeCell ref="A24:K24"/>
    <mergeCell ref="A35:K35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27:K2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opLeftCell="A25" zoomScaleSheetLayoutView="100" workbookViewId="0">
      <selection activeCell="C16" sqref="C16"/>
    </sheetView>
  </sheetViews>
  <sheetFormatPr defaultColWidth="8.88671875" defaultRowHeight="13.8"/>
  <cols>
    <col min="1" max="1" width="4.44140625" style="1" customWidth="1"/>
    <col min="2" max="2" width="23.33203125" style="1" customWidth="1"/>
    <col min="3" max="3" width="17.33203125" style="1" customWidth="1"/>
    <col min="4" max="4" width="11.44140625" style="1" customWidth="1"/>
    <col min="5" max="5" width="12.109375" style="1" customWidth="1"/>
    <col min="6" max="6" width="14.88671875" style="1" customWidth="1"/>
    <col min="7" max="16384" width="8.88671875" style="1"/>
  </cols>
  <sheetData>
    <row r="1" spans="1:10" ht="28.95" customHeight="1">
      <c r="C1" s="56" t="s">
        <v>17</v>
      </c>
      <c r="D1" s="56"/>
      <c r="E1" s="56"/>
      <c r="F1" s="56"/>
      <c r="G1" s="10"/>
      <c r="H1" s="10"/>
      <c r="I1" s="10"/>
      <c r="J1" s="10"/>
    </row>
    <row r="2" spans="1:10">
      <c r="C2" s="56"/>
      <c r="D2" s="56"/>
      <c r="E2" s="56"/>
      <c r="F2" s="56"/>
      <c r="G2" s="10"/>
      <c r="H2" s="10"/>
      <c r="I2" s="10"/>
      <c r="J2" s="10"/>
    </row>
    <row r="3" spans="1:10">
      <c r="C3" s="56"/>
      <c r="D3" s="56"/>
      <c r="E3" s="56"/>
      <c r="F3" s="56"/>
      <c r="G3" s="10"/>
      <c r="H3" s="10"/>
      <c r="I3" s="10"/>
      <c r="J3" s="10"/>
    </row>
    <row r="4" spans="1:10" ht="12" customHeight="1">
      <c r="C4" s="56"/>
      <c r="D4" s="56"/>
      <c r="E4" s="56"/>
      <c r="F4" s="56"/>
      <c r="G4" s="10"/>
      <c r="H4" s="10"/>
      <c r="I4" s="10"/>
      <c r="J4" s="10"/>
    </row>
    <row r="6" spans="1:10" ht="39.6" customHeight="1">
      <c r="A6" s="65" t="s">
        <v>18</v>
      </c>
      <c r="B6" s="65"/>
      <c r="C6" s="65"/>
      <c r="D6" s="65"/>
      <c r="E6" s="65"/>
      <c r="F6" s="65"/>
      <c r="G6" s="3"/>
      <c r="H6" s="3"/>
      <c r="I6" s="3"/>
      <c r="J6" s="3"/>
    </row>
    <row r="7" spans="1:10">
      <c r="A7" s="66" t="s">
        <v>8</v>
      </c>
      <c r="B7" s="66"/>
      <c r="C7" s="11" t="s">
        <v>229</v>
      </c>
      <c r="D7" s="6"/>
      <c r="E7" s="6"/>
      <c r="F7" s="6"/>
    </row>
    <row r="8" spans="1:10" ht="37.5" customHeight="1">
      <c r="A8" s="67" t="s">
        <v>9</v>
      </c>
      <c r="B8" s="67"/>
      <c r="C8" s="68" t="s">
        <v>116</v>
      </c>
      <c r="D8" s="68"/>
      <c r="E8" s="68"/>
      <c r="F8" s="68"/>
    </row>
    <row r="10" spans="1:10" ht="42" customHeight="1">
      <c r="A10" s="69" t="s">
        <v>19</v>
      </c>
      <c r="B10" s="69" t="s">
        <v>20</v>
      </c>
      <c r="C10" s="69" t="s">
        <v>21</v>
      </c>
      <c r="D10" s="69" t="s">
        <v>22</v>
      </c>
      <c r="E10" s="69" t="s">
        <v>23</v>
      </c>
      <c r="F10" s="69" t="s">
        <v>24</v>
      </c>
    </row>
    <row r="11" spans="1:10" ht="42.6" customHeight="1">
      <c r="A11" s="70"/>
      <c r="B11" s="70"/>
      <c r="C11" s="70"/>
      <c r="D11" s="70"/>
      <c r="E11" s="70"/>
      <c r="F11" s="70"/>
    </row>
    <row r="12" spans="1:10" ht="51.6" customHeight="1">
      <c r="A12" s="71"/>
      <c r="B12" s="71"/>
      <c r="C12" s="71"/>
      <c r="D12" s="71"/>
      <c r="E12" s="71"/>
      <c r="F12" s="71"/>
    </row>
    <row r="13" spans="1:10" ht="31.5" customHeight="1">
      <c r="A13" s="62" t="s">
        <v>230</v>
      </c>
      <c r="B13" s="63"/>
      <c r="C13" s="63"/>
      <c r="D13" s="63"/>
      <c r="E13" s="63"/>
      <c r="F13" s="64"/>
    </row>
    <row r="14" spans="1:10" ht="81.75" customHeight="1">
      <c r="A14" s="12" t="s">
        <v>25</v>
      </c>
      <c r="B14" s="23" t="s">
        <v>232</v>
      </c>
      <c r="C14" s="29" t="s">
        <v>261</v>
      </c>
      <c r="D14" s="5" t="s">
        <v>262</v>
      </c>
      <c r="E14" s="13" t="s">
        <v>27</v>
      </c>
      <c r="F14" s="26" t="s">
        <v>260</v>
      </c>
    </row>
    <row r="15" spans="1:10" ht="30.75" customHeight="1">
      <c r="A15" s="62" t="s">
        <v>231</v>
      </c>
      <c r="B15" s="63"/>
      <c r="C15" s="63"/>
      <c r="D15" s="63"/>
      <c r="E15" s="63"/>
      <c r="F15" s="64"/>
    </row>
    <row r="16" spans="1:10" ht="265.2">
      <c r="A16" s="12" t="s">
        <v>25</v>
      </c>
      <c r="B16" s="28" t="s">
        <v>263</v>
      </c>
      <c r="C16" s="29" t="s">
        <v>261</v>
      </c>
      <c r="D16" s="5" t="s">
        <v>262</v>
      </c>
      <c r="E16" s="13"/>
      <c r="F16" s="28" t="s">
        <v>247</v>
      </c>
    </row>
    <row r="17" spans="1:6" ht="78">
      <c r="A17" s="12" t="s">
        <v>26</v>
      </c>
      <c r="B17" s="16" t="s">
        <v>233</v>
      </c>
      <c r="C17" s="2"/>
      <c r="D17" s="2"/>
      <c r="E17" s="19"/>
      <c r="F17" s="2"/>
    </row>
    <row r="18" spans="1:6" ht="82.8">
      <c r="A18" s="12" t="s">
        <v>234</v>
      </c>
      <c r="B18" s="24" t="s">
        <v>88</v>
      </c>
      <c r="C18" s="2"/>
      <c r="D18" s="2"/>
      <c r="E18" s="13"/>
      <c r="F18" s="2"/>
    </row>
    <row r="19" spans="1:6">
      <c r="A19" s="54" t="s">
        <v>235</v>
      </c>
      <c r="B19" s="54"/>
      <c r="C19" s="54"/>
      <c r="D19" s="54"/>
      <c r="E19" s="54"/>
      <c r="F19" s="54"/>
    </row>
    <row r="20" spans="1:6" ht="124.8">
      <c r="A20" s="12" t="s">
        <v>25</v>
      </c>
      <c r="B20" s="16" t="s">
        <v>236</v>
      </c>
      <c r="C20" s="2"/>
      <c r="D20" s="2"/>
      <c r="E20" s="13"/>
      <c r="F20" s="2"/>
    </row>
    <row r="21" spans="1:6" ht="140.4">
      <c r="A21" s="12" t="s">
        <v>26</v>
      </c>
      <c r="B21" s="16" t="s">
        <v>237</v>
      </c>
      <c r="C21" s="2"/>
      <c r="D21" s="2"/>
      <c r="E21" s="13"/>
      <c r="F21" s="2"/>
    </row>
    <row r="22" spans="1:6" ht="29.25" customHeight="1">
      <c r="A22" s="62" t="s">
        <v>238</v>
      </c>
      <c r="B22" s="63"/>
      <c r="C22" s="63"/>
      <c r="D22" s="63"/>
      <c r="E22" s="63"/>
      <c r="F22" s="64"/>
    </row>
    <row r="23" spans="1:6" ht="109.2">
      <c r="A23" s="12" t="s">
        <v>25</v>
      </c>
      <c r="B23" s="25" t="s">
        <v>239</v>
      </c>
      <c r="C23" s="2"/>
      <c r="D23" s="2"/>
      <c r="E23" s="13"/>
      <c r="F23" s="2"/>
    </row>
    <row r="24" spans="1:6" ht="124.8">
      <c r="A24" s="12" t="s">
        <v>26</v>
      </c>
      <c r="B24" s="16" t="s">
        <v>240</v>
      </c>
      <c r="C24" s="2"/>
      <c r="D24" s="2"/>
      <c r="E24" s="13"/>
      <c r="F24" s="2"/>
    </row>
    <row r="25" spans="1:6" ht="82.8">
      <c r="A25" s="2">
        <v>3</v>
      </c>
      <c r="B25" s="26" t="s">
        <v>241</v>
      </c>
      <c r="C25" s="2"/>
      <c r="D25" s="2"/>
      <c r="E25" s="2"/>
      <c r="F25" s="2"/>
    </row>
    <row r="26" spans="1:6" ht="82.8">
      <c r="A26" s="2">
        <v>4</v>
      </c>
      <c r="B26" s="26" t="s">
        <v>242</v>
      </c>
      <c r="C26" s="2"/>
      <c r="D26" s="2"/>
      <c r="E26" s="2"/>
      <c r="F26" s="2"/>
    </row>
    <row r="27" spans="1:6">
      <c r="A27" s="62" t="s">
        <v>243</v>
      </c>
      <c r="B27" s="63"/>
      <c r="C27" s="63"/>
      <c r="D27" s="63"/>
      <c r="E27" s="63"/>
      <c r="F27" s="64"/>
    </row>
    <row r="28" spans="1:6" ht="78">
      <c r="A28" s="12" t="s">
        <v>25</v>
      </c>
      <c r="B28" s="25" t="s">
        <v>244</v>
      </c>
      <c r="C28" s="2"/>
      <c r="D28" s="2"/>
      <c r="E28" s="19"/>
      <c r="F28" s="2"/>
    </row>
    <row r="29" spans="1:6" ht="93.6">
      <c r="A29" s="12" t="s">
        <v>26</v>
      </c>
      <c r="B29" s="16" t="s">
        <v>245</v>
      </c>
      <c r="C29" s="2"/>
      <c r="D29" s="2"/>
      <c r="E29" s="19"/>
      <c r="F29" s="2"/>
    </row>
    <row r="30" spans="1:6" ht="69">
      <c r="A30" s="2">
        <v>3</v>
      </c>
      <c r="B30" s="26" t="s">
        <v>246</v>
      </c>
      <c r="C30" s="2"/>
      <c r="D30" s="2"/>
      <c r="E30" s="2"/>
      <c r="F30" s="2"/>
    </row>
  </sheetData>
  <mergeCells count="16">
    <mergeCell ref="A27:F27"/>
    <mergeCell ref="C1:F4"/>
    <mergeCell ref="A6:F6"/>
    <mergeCell ref="A7:B7"/>
    <mergeCell ref="A8:B8"/>
    <mergeCell ref="A13:F13"/>
    <mergeCell ref="C8:F8"/>
    <mergeCell ref="A15:F15"/>
    <mergeCell ref="A19:F19"/>
    <mergeCell ref="A22:F22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3"/>
  <sheetViews>
    <sheetView tabSelected="1" view="pageBreakPreview" zoomScale="80" zoomScaleSheetLayoutView="80" workbookViewId="0">
      <selection activeCell="A4" sqref="A4:K4"/>
    </sheetView>
  </sheetViews>
  <sheetFormatPr defaultRowHeight="14.4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1.33203125" customWidth="1"/>
    <col min="6" max="8" width="9.88671875" customWidth="1"/>
    <col min="9" max="9" width="10.44140625" customWidth="1"/>
    <col min="10" max="10" width="9.6640625" customWidth="1"/>
    <col min="11" max="11" width="10.5546875" bestFit="1" customWidth="1"/>
  </cols>
  <sheetData>
    <row r="1" spans="1:13" ht="14.4" customHeight="1">
      <c r="F1" s="97" t="s">
        <v>293</v>
      </c>
      <c r="G1" s="97"/>
      <c r="H1" s="97"/>
      <c r="I1" s="97"/>
      <c r="J1" s="97"/>
      <c r="K1" s="97"/>
      <c r="L1" s="97"/>
      <c r="M1" s="97"/>
    </row>
    <row r="2" spans="1:13" ht="49.2" customHeight="1">
      <c r="F2" s="97"/>
      <c r="G2" s="97"/>
      <c r="H2" s="97"/>
      <c r="I2" s="97"/>
      <c r="J2" s="97"/>
      <c r="K2" s="97"/>
      <c r="L2" s="97"/>
      <c r="M2" s="97"/>
    </row>
    <row r="4" spans="1:13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3" ht="28.2" customHeight="1">
      <c r="A5" s="57" t="s">
        <v>8</v>
      </c>
      <c r="B5" s="57"/>
      <c r="C5" s="57"/>
      <c r="D5" s="96" t="s">
        <v>248</v>
      </c>
      <c r="E5" s="96"/>
      <c r="F5" s="96"/>
      <c r="G5" s="96"/>
      <c r="H5" s="96"/>
      <c r="I5" s="96"/>
      <c r="J5" s="96"/>
      <c r="K5" s="96"/>
      <c r="L5" s="96"/>
      <c r="M5" s="96"/>
    </row>
    <row r="6" spans="1:13">
      <c r="A6" s="57" t="s">
        <v>9</v>
      </c>
      <c r="B6" s="57"/>
      <c r="C6" s="57"/>
      <c r="D6" s="60" t="s">
        <v>63</v>
      </c>
      <c r="E6" s="60"/>
      <c r="F6" s="60"/>
      <c r="G6" s="60"/>
      <c r="H6" s="60"/>
      <c r="I6" s="60"/>
      <c r="J6" s="60"/>
      <c r="K6" s="60"/>
    </row>
    <row r="11" spans="1:13">
      <c r="A11" s="92" t="s">
        <v>28</v>
      </c>
      <c r="B11" s="89" t="s">
        <v>29</v>
      </c>
      <c r="C11" s="89" t="s">
        <v>30</v>
      </c>
      <c r="D11" s="89" t="s">
        <v>31</v>
      </c>
      <c r="E11" s="20"/>
      <c r="F11" s="91" t="s">
        <v>32</v>
      </c>
      <c r="G11" s="91"/>
      <c r="H11" s="91"/>
      <c r="I11" s="91"/>
      <c r="J11" s="91"/>
      <c r="K11" s="91"/>
    </row>
    <row r="12" spans="1:13" ht="43.5" customHeight="1">
      <c r="A12" s="93"/>
      <c r="B12" s="90"/>
      <c r="C12" s="90"/>
      <c r="D12" s="90"/>
      <c r="E12" s="21" t="s">
        <v>39</v>
      </c>
      <c r="F12" s="22" t="s">
        <v>33</v>
      </c>
      <c r="G12" s="22" t="s">
        <v>34</v>
      </c>
      <c r="H12" s="22" t="s">
        <v>35</v>
      </c>
      <c r="I12" s="22" t="s">
        <v>36</v>
      </c>
      <c r="J12" s="22" t="s">
        <v>37</v>
      </c>
      <c r="K12" s="22" t="s">
        <v>38</v>
      </c>
    </row>
    <row r="13" spans="1:13">
      <c r="A13" s="94" t="s">
        <v>7</v>
      </c>
      <c r="B13" s="94" t="s">
        <v>265</v>
      </c>
      <c r="C13" s="94" t="s">
        <v>63</v>
      </c>
      <c r="D13" s="31" t="s">
        <v>45</v>
      </c>
      <c r="E13" s="32">
        <f>F13+G13+H13+I13+J13+K13</f>
        <v>137613.04</v>
      </c>
      <c r="F13" s="122">
        <f>F14+F15+F16+F17</f>
        <v>49006.64</v>
      </c>
      <c r="G13" s="34">
        <f t="shared" ref="G13:K13" si="0">G14+G15+G16+G17+G18</f>
        <v>19250.8</v>
      </c>
      <c r="H13" s="34">
        <f t="shared" si="0"/>
        <v>18049.2</v>
      </c>
      <c r="I13" s="34">
        <f t="shared" si="0"/>
        <v>17814</v>
      </c>
      <c r="J13" s="34">
        <f t="shared" si="0"/>
        <v>18530</v>
      </c>
      <c r="K13" s="34">
        <f t="shared" si="0"/>
        <v>14962.400000000001</v>
      </c>
    </row>
    <row r="14" spans="1:13" ht="53.4">
      <c r="A14" s="94"/>
      <c r="B14" s="94"/>
      <c r="C14" s="94"/>
      <c r="D14" s="35" t="s">
        <v>40</v>
      </c>
      <c r="E14" s="32">
        <f t="shared" ref="E14:E18" si="1">F14+G14+H14+I14+J14+K14</f>
        <v>53643.11</v>
      </c>
      <c r="F14" s="36">
        <f>F20+F38+F244+F385+F521</f>
        <v>20297.11</v>
      </c>
      <c r="G14" s="36">
        <f t="shared" ref="G14:K14" si="2">G38+G244+G385+G521+G557</f>
        <v>8198.7199999999993</v>
      </c>
      <c r="H14" s="36">
        <f t="shared" si="2"/>
        <v>6997.12</v>
      </c>
      <c r="I14" s="36">
        <f t="shared" si="2"/>
        <v>6761.92</v>
      </c>
      <c r="J14" s="36">
        <f t="shared" si="2"/>
        <v>7477.92</v>
      </c>
      <c r="K14" s="36">
        <f t="shared" si="2"/>
        <v>3910.32</v>
      </c>
    </row>
    <row r="15" spans="1:13" ht="82.2" customHeight="1">
      <c r="A15" s="94"/>
      <c r="B15" s="94"/>
      <c r="C15" s="94"/>
      <c r="D15" s="35" t="s">
        <v>41</v>
      </c>
      <c r="E15" s="32">
        <f t="shared" si="1"/>
        <v>24906.019999999997</v>
      </c>
      <c r="F15" s="36">
        <f>F21+F39+F245+F386+F522</f>
        <v>20622.82</v>
      </c>
      <c r="G15" s="36">
        <f t="shared" ref="G15:K15" si="3">G39+G245+G386+G522+G558</f>
        <v>856.64</v>
      </c>
      <c r="H15" s="36">
        <f t="shared" si="3"/>
        <v>856.64</v>
      </c>
      <c r="I15" s="36">
        <f t="shared" si="3"/>
        <v>856.64</v>
      </c>
      <c r="J15" s="36">
        <f t="shared" si="3"/>
        <v>856.64</v>
      </c>
      <c r="K15" s="36">
        <f t="shared" si="3"/>
        <v>856.64</v>
      </c>
    </row>
    <row r="16" spans="1:13" ht="53.4">
      <c r="A16" s="94"/>
      <c r="B16" s="94"/>
      <c r="C16" s="94"/>
      <c r="D16" s="35" t="s">
        <v>42</v>
      </c>
      <c r="E16" s="32">
        <f t="shared" si="1"/>
        <v>59063.910000000011</v>
      </c>
      <c r="F16" s="36">
        <f>F22+F40+F246+F387+F523</f>
        <v>8086.71</v>
      </c>
      <c r="G16" s="36">
        <f t="shared" ref="G16:K16" si="4">G40+G246+G387+G523+G559</f>
        <v>10195.44</v>
      </c>
      <c r="H16" s="36">
        <f t="shared" si="4"/>
        <v>10195.44</v>
      </c>
      <c r="I16" s="36">
        <f t="shared" si="4"/>
        <v>10195.44</v>
      </c>
      <c r="J16" s="36">
        <f t="shared" si="4"/>
        <v>10195.44</v>
      </c>
      <c r="K16" s="36">
        <f t="shared" si="4"/>
        <v>10195.44</v>
      </c>
    </row>
    <row r="17" spans="1:11" ht="66.599999999999994">
      <c r="A17" s="94"/>
      <c r="B17" s="94"/>
      <c r="C17" s="94"/>
      <c r="D17" s="35" t="s">
        <v>43</v>
      </c>
      <c r="E17" s="32">
        <f t="shared" si="1"/>
        <v>0</v>
      </c>
      <c r="F17" s="36"/>
      <c r="G17" s="36">
        <f t="shared" ref="G17:K17" si="5">G41+G247+G388+G524+G560</f>
        <v>0</v>
      </c>
      <c r="H17" s="36">
        <f t="shared" si="5"/>
        <v>0</v>
      </c>
      <c r="I17" s="36">
        <f t="shared" si="5"/>
        <v>0</v>
      </c>
      <c r="J17" s="36">
        <f t="shared" si="5"/>
        <v>0</v>
      </c>
      <c r="K17" s="36">
        <f t="shared" si="5"/>
        <v>0</v>
      </c>
    </row>
    <row r="18" spans="1:11" ht="40.200000000000003">
      <c r="A18" s="94"/>
      <c r="B18" s="94"/>
      <c r="C18" s="94"/>
      <c r="D18" s="35" t="s">
        <v>44</v>
      </c>
      <c r="E18" s="32">
        <f t="shared" si="1"/>
        <v>0</v>
      </c>
      <c r="F18" s="37"/>
      <c r="G18" s="37"/>
      <c r="H18" s="37"/>
      <c r="I18" s="37"/>
      <c r="J18" s="37"/>
      <c r="K18" s="37"/>
    </row>
    <row r="19" spans="1:11" s="27" customFormat="1">
      <c r="A19" s="95" t="s">
        <v>274</v>
      </c>
      <c r="B19" s="95" t="s">
        <v>264</v>
      </c>
      <c r="C19" s="95"/>
      <c r="D19" s="40" t="s">
        <v>45</v>
      </c>
      <c r="E19" s="41">
        <f>SUM(F19:K19)</f>
        <v>25853.11</v>
      </c>
      <c r="F19" s="99">
        <f t="shared" ref="F19:K19" si="6">SUM(F20:F24)</f>
        <v>5846.01</v>
      </c>
      <c r="G19" s="41">
        <f t="shared" si="6"/>
        <v>4001.42</v>
      </c>
      <c r="H19" s="41">
        <f t="shared" si="6"/>
        <v>4001.42</v>
      </c>
      <c r="I19" s="41">
        <f t="shared" si="6"/>
        <v>4001.42</v>
      </c>
      <c r="J19" s="41">
        <f t="shared" si="6"/>
        <v>4001.42</v>
      </c>
      <c r="K19" s="41">
        <f t="shared" si="6"/>
        <v>4001.42</v>
      </c>
    </row>
    <row r="20" spans="1:11" s="27" customFormat="1" ht="53.4">
      <c r="A20" s="95"/>
      <c r="B20" s="95"/>
      <c r="C20" s="95"/>
      <c r="D20" s="42" t="s">
        <v>40</v>
      </c>
      <c r="E20" s="43">
        <f t="shared" ref="E20:E23" si="7">SUM(F20:K20)</f>
        <v>25853.11</v>
      </c>
      <c r="F20" s="44">
        <f>F26+F32</f>
        <v>5846.01</v>
      </c>
      <c r="G20" s="44">
        <v>4001.42</v>
      </c>
      <c r="H20" s="44">
        <v>4001.42</v>
      </c>
      <c r="I20" s="44">
        <v>4001.42</v>
      </c>
      <c r="J20" s="44">
        <v>4001.42</v>
      </c>
      <c r="K20" s="44">
        <v>4001.42</v>
      </c>
    </row>
    <row r="21" spans="1:11" s="27" customFormat="1" ht="66.599999999999994">
      <c r="A21" s="95"/>
      <c r="B21" s="95"/>
      <c r="C21" s="95"/>
      <c r="D21" s="42" t="s">
        <v>41</v>
      </c>
      <c r="E21" s="41">
        <f t="shared" si="7"/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</row>
    <row r="22" spans="1:11" s="27" customFormat="1" ht="53.4">
      <c r="A22" s="95"/>
      <c r="B22" s="95"/>
      <c r="C22" s="95"/>
      <c r="D22" s="42" t="s">
        <v>42</v>
      </c>
      <c r="E22" s="41">
        <f t="shared" si="7"/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</row>
    <row r="23" spans="1:11" s="27" customFormat="1" ht="66.599999999999994">
      <c r="A23" s="95"/>
      <c r="B23" s="95"/>
      <c r="C23" s="95"/>
      <c r="D23" s="42" t="s">
        <v>43</v>
      </c>
      <c r="E23" s="41">
        <f t="shared" si="7"/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</row>
    <row r="24" spans="1:11" s="27" customFormat="1" ht="40.200000000000003">
      <c r="A24" s="95"/>
      <c r="B24" s="95"/>
      <c r="C24" s="95"/>
      <c r="D24" s="42" t="s">
        <v>44</v>
      </c>
      <c r="E24" s="46">
        <f t="shared" ref="E24" si="8">F24+G24+H24+I24+J24+K24</f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</row>
    <row r="25" spans="1:11" s="27" customFormat="1">
      <c r="A25" s="95" t="s">
        <v>46</v>
      </c>
      <c r="B25" s="95" t="s">
        <v>266</v>
      </c>
      <c r="C25" s="95"/>
      <c r="D25" s="40" t="s">
        <v>45</v>
      </c>
      <c r="E25" s="46">
        <f>F25+G25+H25+I25+J25+K25</f>
        <v>24444.400000000001</v>
      </c>
      <c r="F25" s="47">
        <f>F26+F27+F28+F29+F30</f>
        <v>4437.3</v>
      </c>
      <c r="G25" s="47">
        <f t="shared" ref="G25" si="9">G26+G27+G28+G29+G30</f>
        <v>4001.42</v>
      </c>
      <c r="H25" s="47">
        <f t="shared" ref="H25" si="10">H26+H27+H28+H29+H30</f>
        <v>4001.42</v>
      </c>
      <c r="I25" s="47">
        <f t="shared" ref="I25" si="11">I26+I27+I28+I29+I30</f>
        <v>4001.42</v>
      </c>
      <c r="J25" s="47">
        <f t="shared" ref="J25" si="12">J26+J27+J28+J29+J30</f>
        <v>4001.42</v>
      </c>
      <c r="K25" s="47">
        <f t="shared" ref="K25" si="13">K26+K27+K28+K29+K30</f>
        <v>4001.42</v>
      </c>
    </row>
    <row r="26" spans="1:11" s="27" customFormat="1" ht="53.4">
      <c r="A26" s="95"/>
      <c r="B26" s="95"/>
      <c r="C26" s="95"/>
      <c r="D26" s="42" t="s">
        <v>40</v>
      </c>
      <c r="E26" s="46">
        <f t="shared" ref="E26:E30" si="14">F26+G26+H26+I26+J26+K26</f>
        <v>24444.400000000001</v>
      </c>
      <c r="F26" s="98">
        <v>4437.3</v>
      </c>
      <c r="G26" s="44">
        <v>4001.42</v>
      </c>
      <c r="H26" s="44">
        <v>4001.42</v>
      </c>
      <c r="I26" s="44">
        <v>4001.42</v>
      </c>
      <c r="J26" s="44">
        <v>4001.42</v>
      </c>
      <c r="K26" s="44">
        <v>4001.42</v>
      </c>
    </row>
    <row r="27" spans="1:11" s="27" customFormat="1" ht="66.599999999999994">
      <c r="A27" s="95"/>
      <c r="B27" s="95"/>
      <c r="C27" s="95"/>
      <c r="D27" s="42" t="s">
        <v>41</v>
      </c>
      <c r="E27" s="46">
        <f t="shared" si="14"/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</row>
    <row r="28" spans="1:11" s="27" customFormat="1" ht="53.4">
      <c r="A28" s="95"/>
      <c r="B28" s="95"/>
      <c r="C28" s="95"/>
      <c r="D28" s="42" t="s">
        <v>42</v>
      </c>
      <c r="E28" s="46">
        <f t="shared" si="14"/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</row>
    <row r="29" spans="1:11" s="27" customFormat="1" ht="66.599999999999994">
      <c r="A29" s="95"/>
      <c r="B29" s="95"/>
      <c r="C29" s="95"/>
      <c r="D29" s="42" t="s">
        <v>43</v>
      </c>
      <c r="E29" s="46">
        <f t="shared" si="14"/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</row>
    <row r="30" spans="1:11" s="27" customFormat="1" ht="40.200000000000003">
      <c r="A30" s="95"/>
      <c r="B30" s="95"/>
      <c r="C30" s="95"/>
      <c r="D30" s="42" t="s">
        <v>44</v>
      </c>
      <c r="E30" s="46">
        <f t="shared" si="14"/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</row>
    <row r="31" spans="1:11" s="27" customFormat="1">
      <c r="A31" s="95" t="s">
        <v>59</v>
      </c>
      <c r="B31" s="95" t="s">
        <v>292</v>
      </c>
      <c r="C31" s="95"/>
      <c r="D31" s="40" t="s">
        <v>45</v>
      </c>
      <c r="E31" s="46">
        <f>F31+G31+H31+I31+J31+K31</f>
        <v>18313.46</v>
      </c>
      <c r="F31" s="47">
        <f>F32+F33+F34+F35+F36</f>
        <v>1408.71</v>
      </c>
      <c r="G31" s="47">
        <f t="shared" ref="G31:K31" si="15">G32+G33+G34+G35+G36</f>
        <v>3380.95</v>
      </c>
      <c r="H31" s="47">
        <f t="shared" si="15"/>
        <v>3380.95</v>
      </c>
      <c r="I31" s="47">
        <f t="shared" si="15"/>
        <v>3380.95</v>
      </c>
      <c r="J31" s="47">
        <f t="shared" si="15"/>
        <v>3380.95</v>
      </c>
      <c r="K31" s="47">
        <f t="shared" si="15"/>
        <v>3380.95</v>
      </c>
    </row>
    <row r="32" spans="1:11" s="27" customFormat="1" ht="53.4">
      <c r="A32" s="95"/>
      <c r="B32" s="95"/>
      <c r="C32" s="95"/>
      <c r="D32" s="42" t="s">
        <v>40</v>
      </c>
      <c r="E32" s="46">
        <f t="shared" ref="E32:E36" si="16">F32+G32+H32+I32+J32+K32</f>
        <v>18313.46</v>
      </c>
      <c r="F32" s="98">
        <v>1408.71</v>
      </c>
      <c r="G32" s="44">
        <v>3380.95</v>
      </c>
      <c r="H32" s="44">
        <v>3380.95</v>
      </c>
      <c r="I32" s="44">
        <v>3380.95</v>
      </c>
      <c r="J32" s="44">
        <v>3380.95</v>
      </c>
      <c r="K32" s="44">
        <v>3380.95</v>
      </c>
    </row>
    <row r="33" spans="1:11" s="27" customFormat="1" ht="66.599999999999994">
      <c r="A33" s="95"/>
      <c r="B33" s="95"/>
      <c r="C33" s="95"/>
      <c r="D33" s="42" t="s">
        <v>41</v>
      </c>
      <c r="E33" s="46">
        <f t="shared" si="16"/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</row>
    <row r="34" spans="1:11" s="27" customFormat="1" ht="53.4">
      <c r="A34" s="95"/>
      <c r="B34" s="95"/>
      <c r="C34" s="95"/>
      <c r="D34" s="42" t="s">
        <v>42</v>
      </c>
      <c r="E34" s="46">
        <f t="shared" si="16"/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</row>
    <row r="35" spans="1:11" s="27" customFormat="1" ht="66.599999999999994">
      <c r="A35" s="95"/>
      <c r="B35" s="95"/>
      <c r="C35" s="95"/>
      <c r="D35" s="42" t="s">
        <v>43</v>
      </c>
      <c r="E35" s="46">
        <f t="shared" si="16"/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</row>
    <row r="36" spans="1:11" s="27" customFormat="1" ht="40.200000000000003">
      <c r="A36" s="95"/>
      <c r="B36" s="95"/>
      <c r="C36" s="95"/>
      <c r="D36" s="42" t="s">
        <v>44</v>
      </c>
      <c r="E36" s="46">
        <f t="shared" si="16"/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</row>
    <row r="37" spans="1:11">
      <c r="A37" s="100" t="s">
        <v>47</v>
      </c>
      <c r="B37" s="100" t="s">
        <v>60</v>
      </c>
      <c r="C37" s="100" t="s">
        <v>63</v>
      </c>
      <c r="D37" s="101" t="s">
        <v>45</v>
      </c>
      <c r="E37" s="102">
        <f>SUM(F37:K37)</f>
        <v>25779.739999999998</v>
      </c>
      <c r="F37" s="99">
        <f>SUM(F38:F42)</f>
        <v>6110.34</v>
      </c>
      <c r="G37" s="102">
        <f t="shared" ref="G37:K37" si="17">SUM(G38:G42)</f>
        <v>4905.3999999999996</v>
      </c>
      <c r="H37" s="102">
        <f t="shared" si="17"/>
        <v>5043.8</v>
      </c>
      <c r="I37" s="102">
        <f t="shared" si="17"/>
        <v>4018.6</v>
      </c>
      <c r="J37" s="102">
        <f t="shared" si="17"/>
        <v>4634.6000000000004</v>
      </c>
      <c r="K37" s="102">
        <f t="shared" si="17"/>
        <v>1067</v>
      </c>
    </row>
    <row r="38" spans="1:11" ht="53.4">
      <c r="A38" s="100"/>
      <c r="B38" s="100"/>
      <c r="C38" s="100"/>
      <c r="D38" s="103" t="s">
        <v>40</v>
      </c>
      <c r="E38" s="104">
        <f t="shared" ref="E38:E42" si="18">SUM(F38:K38)</f>
        <v>21957.440000000002</v>
      </c>
      <c r="F38" s="105">
        <f>F44+F79+F214</f>
        <v>2288.04</v>
      </c>
      <c r="G38" s="105">
        <f t="shared" ref="F38:K41" si="19">G44+G79+G214</f>
        <v>4905.3999999999996</v>
      </c>
      <c r="H38" s="105">
        <f t="shared" si="19"/>
        <v>5043.8</v>
      </c>
      <c r="I38" s="105">
        <f t="shared" si="19"/>
        <v>4018.6</v>
      </c>
      <c r="J38" s="105">
        <f t="shared" si="19"/>
        <v>4634.6000000000004</v>
      </c>
      <c r="K38" s="105">
        <f t="shared" si="19"/>
        <v>1067</v>
      </c>
    </row>
    <row r="39" spans="1:11" ht="66.599999999999994">
      <c r="A39" s="100"/>
      <c r="B39" s="100"/>
      <c r="C39" s="100"/>
      <c r="D39" s="103" t="s">
        <v>41</v>
      </c>
      <c r="E39" s="102">
        <f t="shared" si="18"/>
        <v>3822.3</v>
      </c>
      <c r="F39" s="106">
        <f t="shared" si="19"/>
        <v>3822.3</v>
      </c>
      <c r="G39" s="106">
        <f t="shared" si="19"/>
        <v>0</v>
      </c>
      <c r="H39" s="106">
        <f t="shared" si="19"/>
        <v>0</v>
      </c>
      <c r="I39" s="106">
        <f t="shared" si="19"/>
        <v>0</v>
      </c>
      <c r="J39" s="106">
        <f t="shared" si="19"/>
        <v>0</v>
      </c>
      <c r="K39" s="106">
        <f t="shared" si="19"/>
        <v>0</v>
      </c>
    </row>
    <row r="40" spans="1:11" ht="53.4">
      <c r="A40" s="100"/>
      <c r="B40" s="100"/>
      <c r="C40" s="100"/>
      <c r="D40" s="103" t="s">
        <v>42</v>
      </c>
      <c r="E40" s="102">
        <f t="shared" si="18"/>
        <v>0</v>
      </c>
      <c r="F40" s="106">
        <f t="shared" si="19"/>
        <v>0</v>
      </c>
      <c r="G40" s="106">
        <f t="shared" si="19"/>
        <v>0</v>
      </c>
      <c r="H40" s="106">
        <f t="shared" si="19"/>
        <v>0</v>
      </c>
      <c r="I40" s="106">
        <f t="shared" si="19"/>
        <v>0</v>
      </c>
      <c r="J40" s="106">
        <f t="shared" si="19"/>
        <v>0</v>
      </c>
      <c r="K40" s="106">
        <f t="shared" si="19"/>
        <v>0</v>
      </c>
    </row>
    <row r="41" spans="1:11" ht="66.599999999999994">
      <c r="A41" s="100"/>
      <c r="B41" s="100"/>
      <c r="C41" s="100"/>
      <c r="D41" s="103" t="s">
        <v>43</v>
      </c>
      <c r="E41" s="102">
        <f t="shared" si="18"/>
        <v>0</v>
      </c>
      <c r="F41" s="106">
        <f t="shared" si="19"/>
        <v>0</v>
      </c>
      <c r="G41" s="106">
        <f t="shared" si="19"/>
        <v>0</v>
      </c>
      <c r="H41" s="106">
        <f t="shared" si="19"/>
        <v>0</v>
      </c>
      <c r="I41" s="106">
        <f t="shared" si="19"/>
        <v>0</v>
      </c>
      <c r="J41" s="106">
        <f t="shared" si="19"/>
        <v>0</v>
      </c>
      <c r="K41" s="106">
        <f t="shared" si="19"/>
        <v>0</v>
      </c>
    </row>
    <row r="42" spans="1:11" ht="40.200000000000003">
      <c r="A42" s="100"/>
      <c r="B42" s="100"/>
      <c r="C42" s="100"/>
      <c r="D42" s="103" t="s">
        <v>44</v>
      </c>
      <c r="E42" s="102">
        <f t="shared" si="18"/>
        <v>0</v>
      </c>
      <c r="F42" s="106"/>
      <c r="G42" s="106"/>
      <c r="H42" s="106"/>
      <c r="I42" s="106"/>
      <c r="J42" s="106"/>
      <c r="K42" s="106"/>
    </row>
    <row r="43" spans="1:11">
      <c r="A43" s="117" t="s">
        <v>46</v>
      </c>
      <c r="B43" s="117" t="s">
        <v>106</v>
      </c>
      <c r="C43" s="117" t="s">
        <v>63</v>
      </c>
      <c r="D43" s="118" t="s">
        <v>45</v>
      </c>
      <c r="E43" s="115">
        <f>E48+E53</f>
        <v>13906.7</v>
      </c>
      <c r="F43" s="115">
        <f>F44+F45+F46+F47</f>
        <v>4052.3</v>
      </c>
      <c r="G43" s="115">
        <f t="shared" ref="G43:K43" si="20">G48+G53</f>
        <v>2308.4</v>
      </c>
      <c r="H43" s="115">
        <f t="shared" si="20"/>
        <v>2626.8</v>
      </c>
      <c r="I43" s="115">
        <f t="shared" si="20"/>
        <v>2451.6</v>
      </c>
      <c r="J43" s="115">
        <f t="shared" si="20"/>
        <v>2467.6</v>
      </c>
      <c r="K43" s="115">
        <f t="shared" si="20"/>
        <v>0</v>
      </c>
    </row>
    <row r="44" spans="1:11" ht="53.4">
      <c r="A44" s="119"/>
      <c r="B44" s="119"/>
      <c r="C44" s="119"/>
      <c r="D44" s="116" t="s">
        <v>40</v>
      </c>
      <c r="E44" s="115">
        <f>E49+E55</f>
        <v>14215.100000000002</v>
      </c>
      <c r="F44" s="115">
        <f>F49+F54</f>
        <v>230</v>
      </c>
      <c r="G44" s="115">
        <f t="shared" ref="G44:K44" si="21">G49+G55</f>
        <v>2308.4</v>
      </c>
      <c r="H44" s="115">
        <f t="shared" si="21"/>
        <v>2626.8</v>
      </c>
      <c r="I44" s="115">
        <f t="shared" si="21"/>
        <v>2451.6</v>
      </c>
      <c r="J44" s="115">
        <f t="shared" si="21"/>
        <v>2467.6</v>
      </c>
      <c r="K44" s="115">
        <f t="shared" si="21"/>
        <v>0</v>
      </c>
    </row>
    <row r="45" spans="1:11" ht="66.599999999999994">
      <c r="A45" s="119"/>
      <c r="B45" s="119"/>
      <c r="C45" s="119"/>
      <c r="D45" s="116" t="s">
        <v>41</v>
      </c>
      <c r="E45" s="115">
        <f t="shared" ref="E45:K47" si="22">E50+E56</f>
        <v>2000</v>
      </c>
      <c r="F45" s="115">
        <f>F50+F55</f>
        <v>3822.3</v>
      </c>
      <c r="G45" s="115">
        <f t="shared" si="22"/>
        <v>0</v>
      </c>
      <c r="H45" s="115">
        <f t="shared" si="22"/>
        <v>0</v>
      </c>
      <c r="I45" s="115">
        <f t="shared" si="22"/>
        <v>0</v>
      </c>
      <c r="J45" s="115">
        <f t="shared" si="22"/>
        <v>0</v>
      </c>
      <c r="K45" s="115">
        <f t="shared" si="22"/>
        <v>0</v>
      </c>
    </row>
    <row r="46" spans="1:11" ht="53.4">
      <c r="A46" s="119"/>
      <c r="B46" s="119"/>
      <c r="C46" s="119"/>
      <c r="D46" s="116" t="s">
        <v>42</v>
      </c>
      <c r="E46" s="115">
        <f t="shared" si="22"/>
        <v>0</v>
      </c>
      <c r="F46" s="115">
        <f t="shared" si="22"/>
        <v>0</v>
      </c>
      <c r="G46" s="115">
        <f t="shared" si="22"/>
        <v>0</v>
      </c>
      <c r="H46" s="115">
        <f t="shared" si="22"/>
        <v>0</v>
      </c>
      <c r="I46" s="115">
        <f t="shared" si="22"/>
        <v>0</v>
      </c>
      <c r="J46" s="115">
        <f t="shared" si="22"/>
        <v>0</v>
      </c>
      <c r="K46" s="115">
        <f t="shared" si="22"/>
        <v>0</v>
      </c>
    </row>
    <row r="47" spans="1:11" ht="78" customHeight="1">
      <c r="A47" s="120"/>
      <c r="B47" s="120"/>
      <c r="C47" s="120"/>
      <c r="D47" s="116" t="s">
        <v>43</v>
      </c>
      <c r="E47" s="115">
        <f t="shared" si="22"/>
        <v>0</v>
      </c>
      <c r="F47" s="115">
        <f t="shared" si="22"/>
        <v>0</v>
      </c>
      <c r="G47" s="115">
        <f t="shared" si="22"/>
        <v>0</v>
      </c>
      <c r="H47" s="115">
        <f t="shared" si="22"/>
        <v>0</v>
      </c>
      <c r="I47" s="115">
        <f t="shared" si="22"/>
        <v>0</v>
      </c>
      <c r="J47" s="115">
        <f t="shared" si="22"/>
        <v>0</v>
      </c>
      <c r="K47" s="115">
        <f t="shared" si="22"/>
        <v>0</v>
      </c>
    </row>
    <row r="48" spans="1:11" ht="15.6" customHeight="1">
      <c r="A48" s="75" t="s">
        <v>275</v>
      </c>
      <c r="B48" s="75" t="s">
        <v>74</v>
      </c>
      <c r="C48" s="75"/>
      <c r="D48" s="40" t="s">
        <v>45</v>
      </c>
      <c r="E48" s="43">
        <f>F48+G48+H48+I48+J48+K48</f>
        <v>2230</v>
      </c>
      <c r="F48" s="49">
        <f>F49+F50+F51+F52+F73</f>
        <v>2230</v>
      </c>
      <c r="G48" s="49">
        <f>G49+G50+G51+G52+G73</f>
        <v>0</v>
      </c>
      <c r="H48" s="49">
        <f>H49+H50+H51+H52+H73</f>
        <v>0</v>
      </c>
      <c r="I48" s="49">
        <f>I49+I50+I51+I52+I73</f>
        <v>0</v>
      </c>
      <c r="J48" s="49">
        <f>J49+J50+J51+J52+J73</f>
        <v>0</v>
      </c>
      <c r="K48" s="49">
        <f>K49+K50+K51+K55+K76</f>
        <v>0</v>
      </c>
    </row>
    <row r="49" spans="1:11" ht="62.4" customHeight="1">
      <c r="A49" s="76"/>
      <c r="B49" s="76"/>
      <c r="C49" s="76"/>
      <c r="D49" s="42" t="s">
        <v>40</v>
      </c>
      <c r="E49" s="43">
        <f t="shared" ref="E49:E51" si="23">F49+G49+H49+I49+J49+K49</f>
        <v>230</v>
      </c>
      <c r="F49" s="107">
        <v>230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</row>
    <row r="50" spans="1:11" ht="66.599999999999994">
      <c r="A50" s="76"/>
      <c r="B50" s="76"/>
      <c r="C50" s="76"/>
      <c r="D50" s="42" t="s">
        <v>41</v>
      </c>
      <c r="E50" s="43">
        <f t="shared" si="23"/>
        <v>2000</v>
      </c>
      <c r="F50" s="108">
        <v>2000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</row>
    <row r="51" spans="1:11" ht="53.4">
      <c r="A51" s="76"/>
      <c r="B51" s="76"/>
      <c r="C51" s="76"/>
      <c r="D51" s="42" t="s">
        <v>42</v>
      </c>
      <c r="E51" s="43">
        <f t="shared" si="23"/>
        <v>0</v>
      </c>
      <c r="F51" s="50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</row>
    <row r="52" spans="1:11" ht="66.599999999999994">
      <c r="A52" s="77"/>
      <c r="B52" s="77"/>
      <c r="C52" s="77"/>
      <c r="D52" s="42" t="s">
        <v>43</v>
      </c>
      <c r="E52" s="43">
        <f>F52+G52+H52+I52+J52+K52</f>
        <v>0</v>
      </c>
      <c r="F52" s="50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</row>
    <row r="53" spans="1:11">
      <c r="A53" s="75" t="s">
        <v>290</v>
      </c>
      <c r="B53" s="75" t="s">
        <v>279</v>
      </c>
      <c r="C53" s="75"/>
      <c r="D53" s="40" t="s">
        <v>45</v>
      </c>
      <c r="E53" s="49">
        <f>G53+F53+H53+I53+J53+K53</f>
        <v>11676.7</v>
      </c>
      <c r="F53" s="49">
        <f>F54+F55+F56+F57</f>
        <v>1822.3</v>
      </c>
      <c r="G53" s="49">
        <f t="shared" ref="G53:K53" si="24">G54+G55+G56+G57</f>
        <v>2308.4</v>
      </c>
      <c r="H53" s="49">
        <f t="shared" si="24"/>
        <v>2626.8</v>
      </c>
      <c r="I53" s="49">
        <f t="shared" si="24"/>
        <v>2451.6</v>
      </c>
      <c r="J53" s="49">
        <f t="shared" si="24"/>
        <v>2467.6</v>
      </c>
      <c r="K53" s="49">
        <f t="shared" si="24"/>
        <v>0</v>
      </c>
    </row>
    <row r="54" spans="1:11" ht="53.4">
      <c r="A54" s="76"/>
      <c r="B54" s="76"/>
      <c r="C54" s="76"/>
      <c r="D54" s="42" t="s">
        <v>40</v>
      </c>
      <c r="E54" s="43">
        <f>F54+G54+H54+I54+J54+K54</f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f t="shared" ref="K54" si="25">K59+K64+K69+K74</f>
        <v>0</v>
      </c>
    </row>
    <row r="55" spans="1:11" ht="66.599999999999994">
      <c r="A55" s="76"/>
      <c r="B55" s="76"/>
      <c r="C55" s="76"/>
      <c r="D55" s="42" t="s">
        <v>41</v>
      </c>
      <c r="E55" s="43">
        <f>F55+G55+G55+H55+I55+J55+K55</f>
        <v>13985.100000000002</v>
      </c>
      <c r="F55" s="109">
        <v>1822.3</v>
      </c>
      <c r="G55" s="43">
        <v>2308.4</v>
      </c>
      <c r="H55" s="43">
        <v>2626.8</v>
      </c>
      <c r="I55" s="43">
        <v>2451.6</v>
      </c>
      <c r="J55" s="43">
        <v>2467.6</v>
      </c>
      <c r="K55" s="43">
        <f t="shared" ref="F55:K57" si="26">K60+K65+K70+K75</f>
        <v>0</v>
      </c>
    </row>
    <row r="56" spans="1:11" ht="53.4">
      <c r="A56" s="76"/>
      <c r="B56" s="76"/>
      <c r="C56" s="76"/>
      <c r="D56" s="42" t="s">
        <v>42</v>
      </c>
      <c r="E56" s="43">
        <f>F56+G56+H56+I56+J56+K56</f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f t="shared" si="26"/>
        <v>0</v>
      </c>
    </row>
    <row r="57" spans="1:11" ht="66.599999999999994">
      <c r="A57" s="77"/>
      <c r="B57" s="77"/>
      <c r="C57" s="77"/>
      <c r="D57" s="42" t="s">
        <v>43</v>
      </c>
      <c r="E57" s="43">
        <f>F57+G57+H57+I57+J57+K57</f>
        <v>0</v>
      </c>
      <c r="F57" s="43">
        <f t="shared" si="26"/>
        <v>0</v>
      </c>
      <c r="G57" s="43">
        <f t="shared" si="26"/>
        <v>0</v>
      </c>
      <c r="H57" s="43">
        <f t="shared" si="26"/>
        <v>0</v>
      </c>
      <c r="I57" s="43">
        <f t="shared" si="26"/>
        <v>0</v>
      </c>
      <c r="J57" s="43">
        <f t="shared" si="26"/>
        <v>0</v>
      </c>
      <c r="K57" s="43">
        <f t="shared" si="26"/>
        <v>0</v>
      </c>
    </row>
    <row r="58" spans="1:11" hidden="1">
      <c r="A58" s="88" t="s">
        <v>249</v>
      </c>
      <c r="B58" s="75" t="s">
        <v>75</v>
      </c>
      <c r="C58" s="75"/>
      <c r="D58" s="40" t="s">
        <v>45</v>
      </c>
      <c r="E58" s="43">
        <f t="shared" ref="E58:E121" si="27">F58+G58+H58+I58+J58+K58</f>
        <v>0</v>
      </c>
      <c r="F58" s="49">
        <f>F59+F60+F61+F62</f>
        <v>0</v>
      </c>
      <c r="G58" s="49">
        <f t="shared" ref="G58:K58" si="28">G59+G60+G61+G62</f>
        <v>0</v>
      </c>
      <c r="H58" s="49">
        <f t="shared" si="28"/>
        <v>0</v>
      </c>
      <c r="I58" s="49">
        <f t="shared" si="28"/>
        <v>0</v>
      </c>
      <c r="J58" s="49">
        <f t="shared" si="28"/>
        <v>0</v>
      </c>
      <c r="K58" s="49">
        <f t="shared" si="28"/>
        <v>0</v>
      </c>
    </row>
    <row r="59" spans="1:11" ht="53.4" hidden="1">
      <c r="A59" s="76"/>
      <c r="B59" s="76"/>
      <c r="C59" s="76"/>
      <c r="D59" s="42" t="s">
        <v>40</v>
      </c>
      <c r="E59" s="43">
        <f t="shared" si="27"/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</row>
    <row r="60" spans="1:11" ht="66.599999999999994" hidden="1">
      <c r="A60" s="76"/>
      <c r="B60" s="76"/>
      <c r="C60" s="76"/>
      <c r="D60" s="42" t="s">
        <v>41</v>
      </c>
      <c r="E60" s="43">
        <f t="shared" si="27"/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</row>
    <row r="61" spans="1:11" ht="53.4" hidden="1">
      <c r="A61" s="76"/>
      <c r="B61" s="76"/>
      <c r="C61" s="76"/>
      <c r="D61" s="42" t="s">
        <v>42</v>
      </c>
      <c r="E61" s="43">
        <f t="shared" si="27"/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</row>
    <row r="62" spans="1:11" ht="66.599999999999994" hidden="1">
      <c r="A62" s="77"/>
      <c r="B62" s="77"/>
      <c r="C62" s="77"/>
      <c r="D62" s="42" t="s">
        <v>43</v>
      </c>
      <c r="E62" s="43">
        <f t="shared" si="27"/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</row>
    <row r="63" spans="1:11" hidden="1">
      <c r="A63" s="85" t="s">
        <v>250</v>
      </c>
      <c r="B63" s="75" t="s">
        <v>77</v>
      </c>
      <c r="C63" s="75"/>
      <c r="D63" s="40" t="s">
        <v>45</v>
      </c>
      <c r="E63" s="43">
        <f t="shared" si="27"/>
        <v>0</v>
      </c>
      <c r="F63" s="49">
        <f>F64+F65+F66+F67</f>
        <v>0</v>
      </c>
      <c r="G63" s="49">
        <f t="shared" ref="G63:K63" si="29">G64+G65+G66+G67</f>
        <v>0</v>
      </c>
      <c r="H63" s="49">
        <f t="shared" si="29"/>
        <v>0</v>
      </c>
      <c r="I63" s="49">
        <f t="shared" si="29"/>
        <v>0</v>
      </c>
      <c r="J63" s="49">
        <f t="shared" si="29"/>
        <v>0</v>
      </c>
      <c r="K63" s="49">
        <f t="shared" si="29"/>
        <v>0</v>
      </c>
    </row>
    <row r="64" spans="1:11" ht="53.4" hidden="1">
      <c r="A64" s="86"/>
      <c r="B64" s="76"/>
      <c r="C64" s="76"/>
      <c r="D64" s="42" t="s">
        <v>40</v>
      </c>
      <c r="E64" s="43">
        <f t="shared" si="27"/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</row>
    <row r="65" spans="1:11" ht="66.599999999999994" hidden="1">
      <c r="A65" s="86"/>
      <c r="B65" s="76"/>
      <c r="C65" s="76"/>
      <c r="D65" s="42" t="s">
        <v>41</v>
      </c>
      <c r="E65" s="43">
        <f t="shared" si="27"/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</row>
    <row r="66" spans="1:11" ht="53.4" hidden="1">
      <c r="A66" s="86"/>
      <c r="B66" s="76"/>
      <c r="C66" s="76"/>
      <c r="D66" s="42" t="s">
        <v>42</v>
      </c>
      <c r="E66" s="43">
        <f t="shared" si="27"/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</row>
    <row r="67" spans="1:11" ht="66.599999999999994" hidden="1">
      <c r="A67" s="87"/>
      <c r="B67" s="77"/>
      <c r="C67" s="77"/>
      <c r="D67" s="42" t="s">
        <v>43</v>
      </c>
      <c r="E67" s="43">
        <f t="shared" si="27"/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</row>
    <row r="68" spans="1:11" hidden="1">
      <c r="A68" s="85" t="s">
        <v>251</v>
      </c>
      <c r="B68" s="75" t="s">
        <v>78</v>
      </c>
      <c r="C68" s="75"/>
      <c r="D68" s="40" t="s">
        <v>45</v>
      </c>
      <c r="E68" s="43">
        <f t="shared" si="27"/>
        <v>0</v>
      </c>
      <c r="F68" s="49">
        <f>F69+F70+F71+F72</f>
        <v>0</v>
      </c>
      <c r="G68" s="49">
        <f t="shared" ref="G68:K68" si="30">G69+G70+G71+G72</f>
        <v>0</v>
      </c>
      <c r="H68" s="49">
        <f t="shared" si="30"/>
        <v>0</v>
      </c>
      <c r="I68" s="49">
        <f t="shared" si="30"/>
        <v>0</v>
      </c>
      <c r="J68" s="49">
        <f t="shared" si="30"/>
        <v>0</v>
      </c>
      <c r="K68" s="49">
        <f t="shared" si="30"/>
        <v>0</v>
      </c>
    </row>
    <row r="69" spans="1:11" ht="53.4" hidden="1">
      <c r="A69" s="86"/>
      <c r="B69" s="76"/>
      <c r="C69" s="76"/>
      <c r="D69" s="42" t="s">
        <v>40</v>
      </c>
      <c r="E69" s="43">
        <f t="shared" si="27"/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</row>
    <row r="70" spans="1:11" ht="66.599999999999994" hidden="1">
      <c r="A70" s="86"/>
      <c r="B70" s="76"/>
      <c r="C70" s="76"/>
      <c r="D70" s="42" t="s">
        <v>41</v>
      </c>
      <c r="E70" s="43">
        <f t="shared" si="27"/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</row>
    <row r="71" spans="1:11" ht="53.4" hidden="1">
      <c r="A71" s="86"/>
      <c r="B71" s="76"/>
      <c r="C71" s="76"/>
      <c r="D71" s="42" t="s">
        <v>42</v>
      </c>
      <c r="E71" s="43">
        <f t="shared" si="27"/>
        <v>0</v>
      </c>
      <c r="F71" s="49">
        <f t="shared" ref="F71:J72" si="31">F72+F73+F74+F75+F246</f>
        <v>0</v>
      </c>
      <c r="G71" s="49">
        <f t="shared" si="31"/>
        <v>0</v>
      </c>
      <c r="H71" s="49">
        <f t="shared" si="31"/>
        <v>0</v>
      </c>
      <c r="I71" s="49">
        <f t="shared" si="31"/>
        <v>0</v>
      </c>
      <c r="J71" s="49">
        <f t="shared" si="31"/>
        <v>0</v>
      </c>
      <c r="K71" s="45">
        <v>0</v>
      </c>
    </row>
    <row r="72" spans="1:11" ht="66.599999999999994" hidden="1">
      <c r="A72" s="87"/>
      <c r="B72" s="77"/>
      <c r="C72" s="77"/>
      <c r="D72" s="42" t="s">
        <v>43</v>
      </c>
      <c r="E72" s="43">
        <f t="shared" si="27"/>
        <v>0</v>
      </c>
      <c r="F72" s="49">
        <f t="shared" si="31"/>
        <v>0</v>
      </c>
      <c r="G72" s="49">
        <f t="shared" si="31"/>
        <v>0</v>
      </c>
      <c r="H72" s="49">
        <f t="shared" si="31"/>
        <v>0</v>
      </c>
      <c r="I72" s="49">
        <f t="shared" si="31"/>
        <v>0</v>
      </c>
      <c r="J72" s="49">
        <f t="shared" si="31"/>
        <v>0</v>
      </c>
      <c r="K72" s="45">
        <v>0</v>
      </c>
    </row>
    <row r="73" spans="1:11" ht="15.6" hidden="1" customHeight="1">
      <c r="A73" s="75" t="s">
        <v>252</v>
      </c>
      <c r="B73" s="75" t="s">
        <v>80</v>
      </c>
      <c r="C73" s="75"/>
      <c r="D73" s="40" t="s">
        <v>45</v>
      </c>
      <c r="E73" s="43">
        <f t="shared" si="27"/>
        <v>0</v>
      </c>
      <c r="F73" s="49">
        <f>F74+F75+F76+F77</f>
        <v>0</v>
      </c>
      <c r="G73" s="49">
        <f t="shared" ref="G73:K73" si="32">G74+G75+G76+G77</f>
        <v>0</v>
      </c>
      <c r="H73" s="49">
        <f t="shared" si="32"/>
        <v>0</v>
      </c>
      <c r="I73" s="49">
        <f t="shared" si="32"/>
        <v>0</v>
      </c>
      <c r="J73" s="49">
        <f t="shared" si="32"/>
        <v>0</v>
      </c>
      <c r="K73" s="49">
        <f t="shared" si="32"/>
        <v>0</v>
      </c>
    </row>
    <row r="74" spans="1:11" ht="15.6" hidden="1" customHeight="1">
      <c r="A74" s="76"/>
      <c r="B74" s="76"/>
      <c r="C74" s="76"/>
      <c r="D74" s="42" t="s">
        <v>40</v>
      </c>
      <c r="E74" s="43">
        <f t="shared" si="27"/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</row>
    <row r="75" spans="1:11" ht="66.599999999999994" hidden="1">
      <c r="A75" s="76"/>
      <c r="B75" s="76"/>
      <c r="C75" s="76"/>
      <c r="D75" s="42" t="s">
        <v>41</v>
      </c>
      <c r="E75" s="43">
        <f t="shared" si="27"/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</row>
    <row r="76" spans="1:11" ht="53.4" hidden="1">
      <c r="A76" s="76"/>
      <c r="B76" s="76"/>
      <c r="C76" s="76"/>
      <c r="D76" s="42" t="s">
        <v>42</v>
      </c>
      <c r="E76" s="43">
        <f t="shared" si="27"/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</row>
    <row r="77" spans="1:11" ht="66.599999999999994" hidden="1">
      <c r="A77" s="77"/>
      <c r="B77" s="77"/>
      <c r="C77" s="77"/>
      <c r="D77" s="42" t="s">
        <v>43</v>
      </c>
      <c r="E77" s="43">
        <f t="shared" si="27"/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</row>
    <row r="78" spans="1:11" ht="15.6" customHeight="1">
      <c r="A78" s="112" t="s">
        <v>59</v>
      </c>
      <c r="B78" s="112" t="s">
        <v>87</v>
      </c>
      <c r="C78" s="112" t="s">
        <v>64</v>
      </c>
      <c r="D78" s="113" t="s">
        <v>45</v>
      </c>
      <c r="E78" s="114">
        <f t="shared" si="27"/>
        <v>4877.0599999999995</v>
      </c>
      <c r="F78" s="115">
        <f>F79+F80+F81+F82</f>
        <v>1127.06</v>
      </c>
      <c r="G78" s="115">
        <f t="shared" ref="G78:K78" si="33">G83+G158</f>
        <v>800</v>
      </c>
      <c r="H78" s="115">
        <f t="shared" si="33"/>
        <v>600</v>
      </c>
      <c r="I78" s="115">
        <f t="shared" si="33"/>
        <v>750</v>
      </c>
      <c r="J78" s="115">
        <f t="shared" si="33"/>
        <v>1350</v>
      </c>
      <c r="K78" s="115">
        <f t="shared" si="33"/>
        <v>250</v>
      </c>
    </row>
    <row r="79" spans="1:11" ht="53.4">
      <c r="A79" s="112"/>
      <c r="B79" s="112"/>
      <c r="C79" s="112"/>
      <c r="D79" s="116" t="s">
        <v>40</v>
      </c>
      <c r="E79" s="114">
        <f t="shared" si="27"/>
        <v>4877.0599999999995</v>
      </c>
      <c r="F79" s="115">
        <f>F84+F89+F154</f>
        <v>1127.06</v>
      </c>
      <c r="G79" s="115">
        <f t="shared" ref="F79:K82" si="34">G84+G159</f>
        <v>800</v>
      </c>
      <c r="H79" s="115">
        <f t="shared" si="34"/>
        <v>600</v>
      </c>
      <c r="I79" s="115">
        <f t="shared" si="34"/>
        <v>750</v>
      </c>
      <c r="J79" s="115">
        <f t="shared" si="34"/>
        <v>1350</v>
      </c>
      <c r="K79" s="115">
        <f t="shared" si="34"/>
        <v>250</v>
      </c>
    </row>
    <row r="80" spans="1:11" ht="66.599999999999994">
      <c r="A80" s="112"/>
      <c r="B80" s="112"/>
      <c r="C80" s="112"/>
      <c r="D80" s="116" t="s">
        <v>41</v>
      </c>
      <c r="E80" s="114">
        <f t="shared" si="27"/>
        <v>0</v>
      </c>
      <c r="F80" s="115">
        <f>F85+F90+F155+F160</f>
        <v>0</v>
      </c>
      <c r="G80" s="115">
        <f t="shared" si="34"/>
        <v>0</v>
      </c>
      <c r="H80" s="115">
        <f t="shared" si="34"/>
        <v>0</v>
      </c>
      <c r="I80" s="115">
        <f t="shared" si="34"/>
        <v>0</v>
      </c>
      <c r="J80" s="115">
        <f t="shared" si="34"/>
        <v>0</v>
      </c>
      <c r="K80" s="115">
        <f t="shared" si="34"/>
        <v>0</v>
      </c>
    </row>
    <row r="81" spans="1:11" ht="53.4">
      <c r="A81" s="112"/>
      <c r="B81" s="112"/>
      <c r="C81" s="112"/>
      <c r="D81" s="116" t="s">
        <v>42</v>
      </c>
      <c r="E81" s="114">
        <f t="shared" si="27"/>
        <v>0</v>
      </c>
      <c r="F81" s="115">
        <f t="shared" si="34"/>
        <v>0</v>
      </c>
      <c r="G81" s="115">
        <f t="shared" si="34"/>
        <v>0</v>
      </c>
      <c r="H81" s="115">
        <f t="shared" si="34"/>
        <v>0</v>
      </c>
      <c r="I81" s="115">
        <f t="shared" si="34"/>
        <v>0</v>
      </c>
      <c r="J81" s="115">
        <f t="shared" si="34"/>
        <v>0</v>
      </c>
      <c r="K81" s="115">
        <f t="shared" si="34"/>
        <v>0</v>
      </c>
    </row>
    <row r="82" spans="1:11" ht="66.599999999999994">
      <c r="A82" s="112"/>
      <c r="B82" s="112"/>
      <c r="C82" s="112"/>
      <c r="D82" s="116" t="s">
        <v>43</v>
      </c>
      <c r="E82" s="114">
        <f t="shared" si="27"/>
        <v>0</v>
      </c>
      <c r="F82" s="115">
        <f t="shared" si="34"/>
        <v>0</v>
      </c>
      <c r="G82" s="115">
        <f t="shared" si="34"/>
        <v>0</v>
      </c>
      <c r="H82" s="115">
        <f t="shared" si="34"/>
        <v>0</v>
      </c>
      <c r="I82" s="115">
        <f t="shared" si="34"/>
        <v>0</v>
      </c>
      <c r="J82" s="115">
        <f t="shared" si="34"/>
        <v>0</v>
      </c>
      <c r="K82" s="115">
        <f t="shared" si="34"/>
        <v>0</v>
      </c>
    </row>
    <row r="83" spans="1:11" ht="15.6" customHeight="1">
      <c r="A83" s="79" t="s">
        <v>83</v>
      </c>
      <c r="B83" s="75" t="s">
        <v>81</v>
      </c>
      <c r="C83" s="75"/>
      <c r="D83" s="40" t="s">
        <v>45</v>
      </c>
      <c r="E83" s="43">
        <f t="shared" si="27"/>
        <v>1482.67</v>
      </c>
      <c r="F83" s="41">
        <f>F84+F85+F86+F87</f>
        <v>482.67</v>
      </c>
      <c r="G83" s="41">
        <f t="shared" ref="G83:K83" si="35">G84+G85+G86+G87</f>
        <v>0</v>
      </c>
      <c r="H83" s="41">
        <f t="shared" si="35"/>
        <v>0</v>
      </c>
      <c r="I83" s="41">
        <f t="shared" si="35"/>
        <v>0</v>
      </c>
      <c r="J83" s="41">
        <f t="shared" si="35"/>
        <v>1000</v>
      </c>
      <c r="K83" s="41">
        <f t="shared" si="35"/>
        <v>0</v>
      </c>
    </row>
    <row r="84" spans="1:11" ht="53.4">
      <c r="A84" s="80"/>
      <c r="B84" s="76"/>
      <c r="C84" s="76"/>
      <c r="D84" s="42" t="s">
        <v>40</v>
      </c>
      <c r="E84" s="43">
        <f t="shared" si="27"/>
        <v>1482.67</v>
      </c>
      <c r="F84" s="99">
        <v>482.67</v>
      </c>
      <c r="G84" s="41">
        <f>G89+G94+G99+G104+G109+G114+G119+G124+G129+G134+G139+G144+G149+G154</f>
        <v>0</v>
      </c>
      <c r="H84" s="41">
        <f t="shared" ref="H84:K84" si="36">H89+H94+H99+H104+H109+H114+H119+H124+H129+H134+H139+H144+H149</f>
        <v>0</v>
      </c>
      <c r="I84" s="41">
        <f t="shared" si="36"/>
        <v>0</v>
      </c>
      <c r="J84" s="41">
        <f t="shared" si="36"/>
        <v>1000</v>
      </c>
      <c r="K84" s="41">
        <f t="shared" si="36"/>
        <v>0</v>
      </c>
    </row>
    <row r="85" spans="1:11" ht="66.599999999999994">
      <c r="A85" s="80"/>
      <c r="B85" s="76"/>
      <c r="C85" s="76"/>
      <c r="D85" s="42" t="s">
        <v>41</v>
      </c>
      <c r="E85" s="43">
        <f t="shared" si="27"/>
        <v>0</v>
      </c>
      <c r="F85" s="41">
        <f t="shared" ref="F85:K87" si="37">F90+F95+F100+F105+F110+F115+F120+F125+F130+F135+F140+F145+F150+F160+F165+F170+F175+F180+F185+F190+F195+F200+F205</f>
        <v>0</v>
      </c>
      <c r="G85" s="41">
        <f t="shared" si="37"/>
        <v>0</v>
      </c>
      <c r="H85" s="41">
        <f t="shared" si="37"/>
        <v>0</v>
      </c>
      <c r="I85" s="41">
        <f t="shared" si="37"/>
        <v>0</v>
      </c>
      <c r="J85" s="41">
        <f t="shared" si="37"/>
        <v>0</v>
      </c>
      <c r="K85" s="41">
        <f t="shared" si="37"/>
        <v>0</v>
      </c>
    </row>
    <row r="86" spans="1:11" ht="53.4">
      <c r="A86" s="80"/>
      <c r="B86" s="76"/>
      <c r="C86" s="76"/>
      <c r="D86" s="42" t="s">
        <v>42</v>
      </c>
      <c r="E86" s="43">
        <f t="shared" si="27"/>
        <v>0</v>
      </c>
      <c r="F86" s="41">
        <f t="shared" si="37"/>
        <v>0</v>
      </c>
      <c r="G86" s="41">
        <f t="shared" si="37"/>
        <v>0</v>
      </c>
      <c r="H86" s="41">
        <f t="shared" si="37"/>
        <v>0</v>
      </c>
      <c r="I86" s="41">
        <f t="shared" si="37"/>
        <v>0</v>
      </c>
      <c r="J86" s="41">
        <f t="shared" si="37"/>
        <v>0</v>
      </c>
      <c r="K86" s="41">
        <f t="shared" si="37"/>
        <v>0</v>
      </c>
    </row>
    <row r="87" spans="1:11" ht="66.599999999999994">
      <c r="A87" s="81"/>
      <c r="B87" s="77"/>
      <c r="C87" s="77"/>
      <c r="D87" s="42" t="s">
        <v>43</v>
      </c>
      <c r="E87" s="43">
        <f t="shared" si="27"/>
        <v>0</v>
      </c>
      <c r="F87" s="41">
        <f t="shared" si="37"/>
        <v>0</v>
      </c>
      <c r="G87" s="41">
        <f t="shared" si="37"/>
        <v>0</v>
      </c>
      <c r="H87" s="41">
        <f t="shared" si="37"/>
        <v>0</v>
      </c>
      <c r="I87" s="41">
        <f t="shared" si="37"/>
        <v>0</v>
      </c>
      <c r="J87" s="41">
        <f t="shared" si="37"/>
        <v>0</v>
      </c>
      <c r="K87" s="41">
        <f t="shared" si="37"/>
        <v>0</v>
      </c>
    </row>
    <row r="88" spans="1:11">
      <c r="A88" s="79" t="s">
        <v>76</v>
      </c>
      <c r="B88" s="75" t="s">
        <v>276</v>
      </c>
      <c r="C88" s="75"/>
      <c r="D88" s="40" t="s">
        <v>45</v>
      </c>
      <c r="E88" s="43">
        <f t="shared" si="27"/>
        <v>575.84</v>
      </c>
      <c r="F88" s="49">
        <f>F89+F90+F91+F92</f>
        <v>575.84</v>
      </c>
      <c r="G88" s="49">
        <f t="shared" ref="G88:K88" si="38">G89+G90+G91+G92</f>
        <v>0</v>
      </c>
      <c r="H88" s="49">
        <f t="shared" si="38"/>
        <v>0</v>
      </c>
      <c r="I88" s="49">
        <f t="shared" si="38"/>
        <v>0</v>
      </c>
      <c r="J88" s="49">
        <f t="shared" si="38"/>
        <v>0</v>
      </c>
      <c r="K88" s="49">
        <f t="shared" si="38"/>
        <v>0</v>
      </c>
    </row>
    <row r="89" spans="1:11" ht="53.4">
      <c r="A89" s="80"/>
      <c r="B89" s="76"/>
      <c r="C89" s="76"/>
      <c r="D89" s="42" t="s">
        <v>40</v>
      </c>
      <c r="E89" s="43">
        <f t="shared" si="27"/>
        <v>575.84</v>
      </c>
      <c r="F89" s="110">
        <v>575.84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</row>
    <row r="90" spans="1:11" ht="66.599999999999994">
      <c r="A90" s="80"/>
      <c r="B90" s="76"/>
      <c r="C90" s="76"/>
      <c r="D90" s="42" t="s">
        <v>41</v>
      </c>
      <c r="E90" s="43">
        <f t="shared" si="27"/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</row>
    <row r="91" spans="1:11" ht="53.4">
      <c r="A91" s="80"/>
      <c r="B91" s="76"/>
      <c r="C91" s="76"/>
      <c r="D91" s="42" t="s">
        <v>42</v>
      </c>
      <c r="E91" s="43">
        <f t="shared" si="27"/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</row>
    <row r="92" spans="1:11" ht="66.599999999999994">
      <c r="A92" s="81"/>
      <c r="B92" s="77"/>
      <c r="C92" s="77"/>
      <c r="D92" s="42" t="s">
        <v>43</v>
      </c>
      <c r="E92" s="43">
        <f t="shared" si="27"/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</row>
    <row r="93" spans="1:11" hidden="1">
      <c r="A93" s="85" t="s">
        <v>253</v>
      </c>
      <c r="B93" s="75" t="s">
        <v>107</v>
      </c>
      <c r="C93" s="75"/>
      <c r="D93" s="40" t="s">
        <v>45</v>
      </c>
      <c r="E93" s="43">
        <f t="shared" si="27"/>
        <v>0</v>
      </c>
      <c r="F93" s="49">
        <f>F94+F95+F96+F97</f>
        <v>0</v>
      </c>
      <c r="G93" s="49">
        <f t="shared" ref="G93" si="39">G94+G95+G96+G97</f>
        <v>0</v>
      </c>
      <c r="H93" s="49">
        <f t="shared" ref="H93" si="40">H94+H95+H96+H97</f>
        <v>0</v>
      </c>
      <c r="I93" s="49">
        <f t="shared" ref="I93" si="41">I94+I95+I96+I97</f>
        <v>0</v>
      </c>
      <c r="J93" s="49">
        <f t="shared" ref="J93" si="42">J94+J95+J96+J97</f>
        <v>0</v>
      </c>
      <c r="K93" s="49">
        <f t="shared" ref="K93" si="43">K94+K95+K96+K97</f>
        <v>0</v>
      </c>
    </row>
    <row r="94" spans="1:11" ht="53.4" hidden="1">
      <c r="A94" s="86"/>
      <c r="B94" s="76"/>
      <c r="C94" s="76"/>
      <c r="D94" s="42" t="s">
        <v>40</v>
      </c>
      <c r="E94" s="43">
        <f t="shared" si="27"/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</row>
    <row r="95" spans="1:11" ht="66.599999999999994" hidden="1">
      <c r="A95" s="86"/>
      <c r="B95" s="76"/>
      <c r="C95" s="76"/>
      <c r="D95" s="42" t="s">
        <v>41</v>
      </c>
      <c r="E95" s="43">
        <f t="shared" si="27"/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</row>
    <row r="96" spans="1:11" ht="53.4" hidden="1">
      <c r="A96" s="86"/>
      <c r="B96" s="76"/>
      <c r="C96" s="76"/>
      <c r="D96" s="42" t="s">
        <v>42</v>
      </c>
      <c r="E96" s="43">
        <f t="shared" si="27"/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</row>
    <row r="97" spans="1:11" ht="66.599999999999994" hidden="1">
      <c r="A97" s="87"/>
      <c r="B97" s="77"/>
      <c r="C97" s="77"/>
      <c r="D97" s="42" t="s">
        <v>43</v>
      </c>
      <c r="E97" s="43">
        <f t="shared" si="27"/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</row>
    <row r="98" spans="1:11" hidden="1">
      <c r="A98" s="79" t="s">
        <v>79</v>
      </c>
      <c r="B98" s="75" t="s">
        <v>108</v>
      </c>
      <c r="C98" s="75"/>
      <c r="D98" s="40" t="s">
        <v>45</v>
      </c>
      <c r="E98" s="43">
        <f t="shared" si="27"/>
        <v>0</v>
      </c>
      <c r="F98" s="49">
        <f>F99+F100+F101+F102</f>
        <v>0</v>
      </c>
      <c r="G98" s="49">
        <f t="shared" ref="G98" si="44">G99+G100+G101+G102</f>
        <v>0</v>
      </c>
      <c r="H98" s="49">
        <f t="shared" ref="H98" si="45">H99+H100+H101+H102</f>
        <v>0</v>
      </c>
      <c r="I98" s="49">
        <f t="shared" ref="I98" si="46">I99+I100+I101+I102</f>
        <v>0</v>
      </c>
      <c r="J98" s="49">
        <f t="shared" ref="J98" si="47">J99+J100+J101+J102</f>
        <v>0</v>
      </c>
      <c r="K98" s="49">
        <f t="shared" ref="K98" si="48">K99+K100+K101+K102</f>
        <v>0</v>
      </c>
    </row>
    <row r="99" spans="1:11" ht="53.4" hidden="1">
      <c r="A99" s="80"/>
      <c r="B99" s="76"/>
      <c r="C99" s="76"/>
      <c r="D99" s="42" t="s">
        <v>40</v>
      </c>
      <c r="E99" s="43">
        <f t="shared" si="27"/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</row>
    <row r="100" spans="1:11" ht="66.599999999999994" hidden="1">
      <c r="A100" s="80"/>
      <c r="B100" s="76"/>
      <c r="C100" s="76"/>
      <c r="D100" s="42" t="s">
        <v>41</v>
      </c>
      <c r="E100" s="43">
        <f t="shared" si="27"/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</row>
    <row r="101" spans="1:11" ht="53.4" hidden="1">
      <c r="A101" s="80"/>
      <c r="B101" s="76"/>
      <c r="C101" s="76"/>
      <c r="D101" s="42" t="s">
        <v>42</v>
      </c>
      <c r="E101" s="43">
        <f t="shared" si="27"/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</row>
    <row r="102" spans="1:11" ht="66.599999999999994" hidden="1">
      <c r="A102" s="81"/>
      <c r="B102" s="77"/>
      <c r="C102" s="77"/>
      <c r="D102" s="42" t="s">
        <v>43</v>
      </c>
      <c r="E102" s="43">
        <f t="shared" si="27"/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</row>
    <row r="103" spans="1:11" hidden="1">
      <c r="A103" s="79" t="s">
        <v>254</v>
      </c>
      <c r="B103" s="82" t="s">
        <v>127</v>
      </c>
      <c r="C103" s="75"/>
      <c r="D103" s="40" t="s">
        <v>45</v>
      </c>
      <c r="E103" s="43">
        <f t="shared" si="27"/>
        <v>0</v>
      </c>
      <c r="F103" s="49">
        <f>F104+F105+F106+F107</f>
        <v>0</v>
      </c>
      <c r="G103" s="49">
        <f t="shared" ref="G103:K103" si="49">G104+G105+G106+G107</f>
        <v>0</v>
      </c>
      <c r="H103" s="49">
        <f t="shared" si="49"/>
        <v>0</v>
      </c>
      <c r="I103" s="49">
        <f t="shared" si="49"/>
        <v>0</v>
      </c>
      <c r="J103" s="49">
        <f t="shared" si="49"/>
        <v>0</v>
      </c>
      <c r="K103" s="49">
        <f t="shared" si="49"/>
        <v>0</v>
      </c>
    </row>
    <row r="104" spans="1:11" ht="53.4" hidden="1">
      <c r="A104" s="80"/>
      <c r="B104" s="76"/>
      <c r="C104" s="76"/>
      <c r="D104" s="42" t="s">
        <v>40</v>
      </c>
      <c r="E104" s="43">
        <f t="shared" si="27"/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</row>
    <row r="105" spans="1:11" ht="66.599999999999994" hidden="1">
      <c r="A105" s="80"/>
      <c r="B105" s="76"/>
      <c r="C105" s="76"/>
      <c r="D105" s="42" t="s">
        <v>41</v>
      </c>
      <c r="E105" s="43">
        <f t="shared" si="27"/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</row>
    <row r="106" spans="1:11" ht="53.4" hidden="1">
      <c r="A106" s="80"/>
      <c r="B106" s="76"/>
      <c r="C106" s="76"/>
      <c r="D106" s="42" t="s">
        <v>42</v>
      </c>
      <c r="E106" s="43">
        <f t="shared" si="27"/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</row>
    <row r="107" spans="1:11" ht="66.599999999999994" hidden="1">
      <c r="A107" s="81"/>
      <c r="B107" s="77"/>
      <c r="C107" s="77"/>
      <c r="D107" s="42" t="s">
        <v>43</v>
      </c>
      <c r="E107" s="43">
        <f t="shared" si="27"/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</row>
    <row r="108" spans="1:11" hidden="1">
      <c r="A108" s="79" t="s">
        <v>255</v>
      </c>
      <c r="B108" s="82" t="s">
        <v>113</v>
      </c>
      <c r="C108" s="75"/>
      <c r="D108" s="40" t="s">
        <v>45</v>
      </c>
      <c r="E108" s="43">
        <f t="shared" si="27"/>
        <v>0</v>
      </c>
      <c r="F108" s="49">
        <f>F109+F110+F111+F112</f>
        <v>0</v>
      </c>
      <c r="G108" s="49">
        <f t="shared" ref="G108:K108" si="50">G109+G110+G111+G112</f>
        <v>0</v>
      </c>
      <c r="H108" s="49">
        <f t="shared" si="50"/>
        <v>0</v>
      </c>
      <c r="I108" s="49">
        <f t="shared" si="50"/>
        <v>0</v>
      </c>
      <c r="J108" s="49">
        <f t="shared" si="50"/>
        <v>0</v>
      </c>
      <c r="K108" s="49">
        <f t="shared" si="50"/>
        <v>0</v>
      </c>
    </row>
    <row r="109" spans="1:11" ht="53.4" hidden="1">
      <c r="A109" s="80"/>
      <c r="B109" s="76"/>
      <c r="C109" s="76"/>
      <c r="D109" s="42" t="s">
        <v>40</v>
      </c>
      <c r="E109" s="43">
        <f t="shared" si="27"/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</row>
    <row r="110" spans="1:11" ht="66.599999999999994" hidden="1">
      <c r="A110" s="80"/>
      <c r="B110" s="76"/>
      <c r="C110" s="76"/>
      <c r="D110" s="42" t="s">
        <v>41</v>
      </c>
      <c r="E110" s="43">
        <f t="shared" si="27"/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</row>
    <row r="111" spans="1:11" ht="53.4" hidden="1">
      <c r="A111" s="80"/>
      <c r="B111" s="76"/>
      <c r="C111" s="76"/>
      <c r="D111" s="42" t="s">
        <v>42</v>
      </c>
      <c r="E111" s="43">
        <f t="shared" si="27"/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</row>
    <row r="112" spans="1:11" ht="66.599999999999994" hidden="1">
      <c r="A112" s="81"/>
      <c r="B112" s="77"/>
      <c r="C112" s="77"/>
      <c r="D112" s="42" t="s">
        <v>43</v>
      </c>
      <c r="E112" s="43">
        <f t="shared" si="27"/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</row>
    <row r="113" spans="1:11" ht="15.6" hidden="1" customHeight="1">
      <c r="A113" s="79" t="s">
        <v>112</v>
      </c>
      <c r="B113" s="82" t="s">
        <v>114</v>
      </c>
      <c r="C113" s="75"/>
      <c r="D113" s="40" t="s">
        <v>45</v>
      </c>
      <c r="E113" s="43">
        <f t="shared" si="27"/>
        <v>0</v>
      </c>
      <c r="F113" s="49">
        <f>F114+F115+F116+F117</f>
        <v>0</v>
      </c>
      <c r="G113" s="49">
        <f t="shared" ref="G113:K113" si="51">G114+G115+G116+G117</f>
        <v>0</v>
      </c>
      <c r="H113" s="49">
        <f t="shared" si="51"/>
        <v>0</v>
      </c>
      <c r="I113" s="49">
        <f t="shared" si="51"/>
        <v>0</v>
      </c>
      <c r="J113" s="49">
        <f t="shared" si="51"/>
        <v>0</v>
      </c>
      <c r="K113" s="49">
        <f t="shared" si="51"/>
        <v>0</v>
      </c>
    </row>
    <row r="114" spans="1:11" ht="53.4" hidden="1">
      <c r="A114" s="80"/>
      <c r="B114" s="76"/>
      <c r="C114" s="76"/>
      <c r="D114" s="42" t="s">
        <v>40</v>
      </c>
      <c r="E114" s="43">
        <f t="shared" si="27"/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</row>
    <row r="115" spans="1:11" ht="66.599999999999994" hidden="1">
      <c r="A115" s="80"/>
      <c r="B115" s="76"/>
      <c r="C115" s="76"/>
      <c r="D115" s="42" t="s">
        <v>41</v>
      </c>
      <c r="E115" s="43">
        <f t="shared" si="27"/>
        <v>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</row>
    <row r="116" spans="1:11" ht="53.4" hidden="1">
      <c r="A116" s="80"/>
      <c r="B116" s="76"/>
      <c r="C116" s="76"/>
      <c r="D116" s="42" t="s">
        <v>42</v>
      </c>
      <c r="E116" s="43">
        <f t="shared" si="27"/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</row>
    <row r="117" spans="1:11" ht="66.599999999999994" hidden="1">
      <c r="A117" s="81"/>
      <c r="B117" s="77"/>
      <c r="C117" s="77"/>
      <c r="D117" s="42" t="s">
        <v>43</v>
      </c>
      <c r="E117" s="43">
        <f t="shared" si="27"/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</row>
    <row r="118" spans="1:11" hidden="1">
      <c r="A118" s="79" t="s">
        <v>256</v>
      </c>
      <c r="B118" s="82" t="s">
        <v>126</v>
      </c>
      <c r="C118" s="75"/>
      <c r="D118" s="40" t="s">
        <v>45</v>
      </c>
      <c r="E118" s="43">
        <f t="shared" si="27"/>
        <v>0</v>
      </c>
      <c r="F118" s="49">
        <f>F119+F120+F121+F122</f>
        <v>0</v>
      </c>
      <c r="G118" s="49">
        <f t="shared" ref="G118:K118" si="52">G119+G120+G121+G122</f>
        <v>0</v>
      </c>
      <c r="H118" s="49">
        <f t="shared" si="52"/>
        <v>0</v>
      </c>
      <c r="I118" s="49">
        <f t="shared" si="52"/>
        <v>0</v>
      </c>
      <c r="J118" s="49">
        <f t="shared" si="52"/>
        <v>0</v>
      </c>
      <c r="K118" s="49">
        <f t="shared" si="52"/>
        <v>0</v>
      </c>
    </row>
    <row r="119" spans="1:11" ht="53.4" hidden="1">
      <c r="A119" s="80"/>
      <c r="B119" s="76"/>
      <c r="C119" s="76"/>
      <c r="D119" s="42" t="s">
        <v>40</v>
      </c>
      <c r="E119" s="43">
        <f t="shared" si="27"/>
        <v>0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</row>
    <row r="120" spans="1:11" ht="66.599999999999994" hidden="1">
      <c r="A120" s="80"/>
      <c r="B120" s="76"/>
      <c r="C120" s="76"/>
      <c r="D120" s="42" t="s">
        <v>41</v>
      </c>
      <c r="E120" s="43">
        <f t="shared" si="27"/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</row>
    <row r="121" spans="1:11" ht="53.4" hidden="1">
      <c r="A121" s="80"/>
      <c r="B121" s="76"/>
      <c r="C121" s="76"/>
      <c r="D121" s="42" t="s">
        <v>42</v>
      </c>
      <c r="E121" s="43">
        <f t="shared" si="27"/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</row>
    <row r="122" spans="1:11" ht="66.599999999999994" hidden="1">
      <c r="A122" s="81"/>
      <c r="B122" s="77"/>
      <c r="C122" s="77"/>
      <c r="D122" s="42" t="s">
        <v>43</v>
      </c>
      <c r="E122" s="43">
        <f t="shared" ref="E122:E185" si="53">F122+G122+H122+I122+J122+K122</f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</row>
    <row r="123" spans="1:11" hidden="1">
      <c r="A123" s="79" t="s">
        <v>257</v>
      </c>
      <c r="B123" s="82" t="s">
        <v>129</v>
      </c>
      <c r="C123" s="75"/>
      <c r="D123" s="40" t="s">
        <v>45</v>
      </c>
      <c r="E123" s="43">
        <f t="shared" si="53"/>
        <v>0</v>
      </c>
      <c r="F123" s="49">
        <f>F124+F125+F126+F127</f>
        <v>0</v>
      </c>
      <c r="G123" s="49">
        <f t="shared" ref="G123:K123" si="54">G124+G125+G126+G127</f>
        <v>0</v>
      </c>
      <c r="H123" s="49">
        <f t="shared" si="54"/>
        <v>0</v>
      </c>
      <c r="I123" s="49">
        <f t="shared" si="54"/>
        <v>0</v>
      </c>
      <c r="J123" s="49">
        <f t="shared" si="54"/>
        <v>0</v>
      </c>
      <c r="K123" s="49">
        <f t="shared" si="54"/>
        <v>0</v>
      </c>
    </row>
    <row r="124" spans="1:11" ht="53.4" hidden="1">
      <c r="A124" s="80"/>
      <c r="B124" s="76"/>
      <c r="C124" s="76"/>
      <c r="D124" s="42" t="s">
        <v>40</v>
      </c>
      <c r="E124" s="43">
        <f t="shared" si="53"/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</row>
    <row r="125" spans="1:11" ht="66.599999999999994" hidden="1">
      <c r="A125" s="80"/>
      <c r="B125" s="76"/>
      <c r="C125" s="76"/>
      <c r="D125" s="42" t="s">
        <v>41</v>
      </c>
      <c r="E125" s="43">
        <f t="shared" si="53"/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</row>
    <row r="126" spans="1:11" ht="53.4" hidden="1">
      <c r="A126" s="80"/>
      <c r="B126" s="76"/>
      <c r="C126" s="76"/>
      <c r="D126" s="42" t="s">
        <v>42</v>
      </c>
      <c r="E126" s="43">
        <f t="shared" si="53"/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</row>
    <row r="127" spans="1:11" ht="66.599999999999994" hidden="1">
      <c r="A127" s="81"/>
      <c r="B127" s="77"/>
      <c r="C127" s="77"/>
      <c r="D127" s="42" t="s">
        <v>43</v>
      </c>
      <c r="E127" s="43">
        <f t="shared" si="53"/>
        <v>0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</row>
    <row r="128" spans="1:11" ht="15.6" hidden="1" customHeight="1">
      <c r="A128" s="79" t="s">
        <v>258</v>
      </c>
      <c r="B128" s="82" t="s">
        <v>128</v>
      </c>
      <c r="C128" s="75"/>
      <c r="D128" s="40" t="s">
        <v>45</v>
      </c>
      <c r="E128" s="43">
        <f t="shared" si="53"/>
        <v>0</v>
      </c>
      <c r="F128" s="49">
        <f>F129+F130+F131+F132</f>
        <v>0</v>
      </c>
      <c r="G128" s="49">
        <f t="shared" ref="G128:K128" si="55">G129+G130+G131+G132</f>
        <v>0</v>
      </c>
      <c r="H128" s="49">
        <f t="shared" si="55"/>
        <v>0</v>
      </c>
      <c r="I128" s="49">
        <f t="shared" si="55"/>
        <v>0</v>
      </c>
      <c r="J128" s="49">
        <f t="shared" si="55"/>
        <v>0</v>
      </c>
      <c r="K128" s="49">
        <f t="shared" si="55"/>
        <v>0</v>
      </c>
    </row>
    <row r="129" spans="1:11" ht="53.4" hidden="1">
      <c r="A129" s="80"/>
      <c r="B129" s="76"/>
      <c r="C129" s="76"/>
      <c r="D129" s="42" t="s">
        <v>40</v>
      </c>
      <c r="E129" s="43">
        <f t="shared" si="53"/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</row>
    <row r="130" spans="1:11" ht="77.400000000000006" hidden="1" customHeight="1">
      <c r="A130" s="80"/>
      <c r="B130" s="76"/>
      <c r="C130" s="76"/>
      <c r="D130" s="42" t="s">
        <v>41</v>
      </c>
      <c r="E130" s="43">
        <f t="shared" si="53"/>
        <v>0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</row>
    <row r="131" spans="1:11" ht="53.4" hidden="1">
      <c r="A131" s="80"/>
      <c r="B131" s="76"/>
      <c r="C131" s="76"/>
      <c r="D131" s="42" t="s">
        <v>42</v>
      </c>
      <c r="E131" s="43">
        <f t="shared" si="53"/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</row>
    <row r="132" spans="1:11" ht="66.599999999999994" hidden="1">
      <c r="A132" s="81"/>
      <c r="B132" s="77"/>
      <c r="C132" s="77"/>
      <c r="D132" s="42" t="s">
        <v>43</v>
      </c>
      <c r="E132" s="43">
        <f t="shared" si="53"/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</row>
    <row r="133" spans="1:11" hidden="1">
      <c r="A133" s="79" t="s">
        <v>259</v>
      </c>
      <c r="B133" s="82" t="s">
        <v>130</v>
      </c>
      <c r="C133" s="75"/>
      <c r="D133" s="40" t="s">
        <v>45</v>
      </c>
      <c r="E133" s="43">
        <f t="shared" si="53"/>
        <v>0</v>
      </c>
      <c r="F133" s="49">
        <f>F134+F135+F136+F137</f>
        <v>0</v>
      </c>
      <c r="G133" s="49">
        <f t="shared" ref="G133:K133" si="56">G134+G135+G136+G137</f>
        <v>0</v>
      </c>
      <c r="H133" s="49">
        <f t="shared" si="56"/>
        <v>0</v>
      </c>
      <c r="I133" s="49">
        <f t="shared" si="56"/>
        <v>0</v>
      </c>
      <c r="J133" s="49">
        <f t="shared" si="56"/>
        <v>0</v>
      </c>
      <c r="K133" s="49">
        <f t="shared" si="56"/>
        <v>0</v>
      </c>
    </row>
    <row r="134" spans="1:11" ht="15.6" hidden="1" customHeight="1">
      <c r="A134" s="80"/>
      <c r="B134" s="76"/>
      <c r="C134" s="76"/>
      <c r="D134" s="42" t="s">
        <v>40</v>
      </c>
      <c r="E134" s="43">
        <f t="shared" si="53"/>
        <v>0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</row>
    <row r="135" spans="1:11" ht="79.2" hidden="1" customHeight="1">
      <c r="A135" s="80"/>
      <c r="B135" s="76"/>
      <c r="C135" s="76"/>
      <c r="D135" s="42" t="s">
        <v>41</v>
      </c>
      <c r="E135" s="43">
        <f t="shared" si="53"/>
        <v>0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</row>
    <row r="136" spans="1:11" ht="53.4" hidden="1">
      <c r="A136" s="80"/>
      <c r="B136" s="76"/>
      <c r="C136" s="76"/>
      <c r="D136" s="42" t="s">
        <v>42</v>
      </c>
      <c r="E136" s="43">
        <f t="shared" si="53"/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</row>
    <row r="137" spans="1:11" ht="66.599999999999994" hidden="1">
      <c r="A137" s="81"/>
      <c r="B137" s="77"/>
      <c r="C137" s="77"/>
      <c r="D137" s="42" t="s">
        <v>43</v>
      </c>
      <c r="E137" s="43">
        <f t="shared" si="53"/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</row>
    <row r="138" spans="1:11" hidden="1">
      <c r="A138" s="79" t="s">
        <v>131</v>
      </c>
      <c r="B138" s="82" t="s">
        <v>134</v>
      </c>
      <c r="C138" s="75"/>
      <c r="D138" s="40" t="s">
        <v>45</v>
      </c>
      <c r="E138" s="43">
        <f t="shared" si="53"/>
        <v>0</v>
      </c>
      <c r="F138" s="49">
        <f>F139+F140+F141+F142</f>
        <v>0</v>
      </c>
      <c r="G138" s="49">
        <f t="shared" ref="G138:K138" si="57">G139+G140+G141+G142</f>
        <v>0</v>
      </c>
      <c r="H138" s="49">
        <f t="shared" si="57"/>
        <v>0</v>
      </c>
      <c r="I138" s="49">
        <f t="shared" si="57"/>
        <v>0</v>
      </c>
      <c r="J138" s="49">
        <f t="shared" si="57"/>
        <v>0</v>
      </c>
      <c r="K138" s="49">
        <f t="shared" si="57"/>
        <v>0</v>
      </c>
    </row>
    <row r="139" spans="1:11" ht="15.6" hidden="1" customHeight="1">
      <c r="A139" s="80"/>
      <c r="B139" s="76"/>
      <c r="C139" s="76"/>
      <c r="D139" s="42" t="s">
        <v>40</v>
      </c>
      <c r="E139" s="43">
        <f t="shared" si="53"/>
        <v>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</row>
    <row r="140" spans="1:11" ht="80.400000000000006" hidden="1" customHeight="1">
      <c r="A140" s="80"/>
      <c r="B140" s="76"/>
      <c r="C140" s="76"/>
      <c r="D140" s="42" t="s">
        <v>41</v>
      </c>
      <c r="E140" s="43">
        <f t="shared" si="53"/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</row>
    <row r="141" spans="1:11" ht="53.4" hidden="1">
      <c r="A141" s="80"/>
      <c r="B141" s="76"/>
      <c r="C141" s="76"/>
      <c r="D141" s="42" t="s">
        <v>42</v>
      </c>
      <c r="E141" s="43">
        <f t="shared" si="53"/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</row>
    <row r="142" spans="1:11" ht="66.599999999999994" hidden="1">
      <c r="A142" s="81"/>
      <c r="B142" s="77"/>
      <c r="C142" s="77"/>
      <c r="D142" s="42" t="s">
        <v>43</v>
      </c>
      <c r="E142" s="43">
        <f t="shared" si="53"/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</row>
    <row r="143" spans="1:11" hidden="1">
      <c r="A143" s="79" t="s">
        <v>132</v>
      </c>
      <c r="B143" s="82" t="s">
        <v>135</v>
      </c>
      <c r="C143" s="75"/>
      <c r="D143" s="40" t="s">
        <v>45</v>
      </c>
      <c r="E143" s="43">
        <f t="shared" si="53"/>
        <v>1000</v>
      </c>
      <c r="F143" s="49">
        <f t="shared" ref="F143:K143" si="58">F144+F145+F146+F147</f>
        <v>0</v>
      </c>
      <c r="G143" s="49">
        <f t="shared" si="58"/>
        <v>0</v>
      </c>
      <c r="H143" s="49">
        <f t="shared" si="58"/>
        <v>0</v>
      </c>
      <c r="I143" s="49">
        <f t="shared" si="58"/>
        <v>0</v>
      </c>
      <c r="J143" s="49">
        <f t="shared" si="58"/>
        <v>1000</v>
      </c>
      <c r="K143" s="49">
        <f t="shared" si="58"/>
        <v>0</v>
      </c>
    </row>
    <row r="144" spans="1:11" ht="53.4" hidden="1">
      <c r="A144" s="80"/>
      <c r="B144" s="76"/>
      <c r="C144" s="76"/>
      <c r="D144" s="42" t="s">
        <v>40</v>
      </c>
      <c r="E144" s="43">
        <f t="shared" si="53"/>
        <v>1000</v>
      </c>
      <c r="F144" s="45">
        <v>0</v>
      </c>
      <c r="G144" s="45">
        <v>0</v>
      </c>
      <c r="H144" s="45">
        <v>0</v>
      </c>
      <c r="I144" s="45">
        <v>0</v>
      </c>
      <c r="J144" s="45">
        <v>1000</v>
      </c>
      <c r="K144" s="45">
        <v>0</v>
      </c>
    </row>
    <row r="145" spans="1:11" ht="81" hidden="1" customHeight="1">
      <c r="A145" s="80"/>
      <c r="B145" s="76"/>
      <c r="C145" s="76"/>
      <c r="D145" s="42" t="s">
        <v>41</v>
      </c>
      <c r="E145" s="43">
        <f t="shared" si="53"/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</row>
    <row r="146" spans="1:11" ht="53.4" hidden="1">
      <c r="A146" s="80"/>
      <c r="B146" s="76"/>
      <c r="C146" s="76"/>
      <c r="D146" s="42" t="s">
        <v>42</v>
      </c>
      <c r="E146" s="43">
        <f t="shared" si="53"/>
        <v>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</row>
    <row r="147" spans="1:11" ht="66.599999999999994" hidden="1">
      <c r="A147" s="81"/>
      <c r="B147" s="77"/>
      <c r="C147" s="77"/>
      <c r="D147" s="42" t="s">
        <v>43</v>
      </c>
      <c r="E147" s="43">
        <f t="shared" si="53"/>
        <v>0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</row>
    <row r="148" spans="1:11" hidden="1">
      <c r="A148" s="79" t="s">
        <v>133</v>
      </c>
      <c r="B148" s="82" t="s">
        <v>136</v>
      </c>
      <c r="C148" s="75"/>
      <c r="D148" s="40" t="s">
        <v>45</v>
      </c>
      <c r="E148" s="43">
        <f t="shared" si="53"/>
        <v>0</v>
      </c>
      <c r="F148" s="49">
        <f>F149+F150+F151+F152</f>
        <v>0</v>
      </c>
      <c r="G148" s="49">
        <f t="shared" ref="G148:K148" si="59">G149+G150+G151+G152</f>
        <v>0</v>
      </c>
      <c r="H148" s="49">
        <f t="shared" si="59"/>
        <v>0</v>
      </c>
      <c r="I148" s="49">
        <f t="shared" si="59"/>
        <v>0</v>
      </c>
      <c r="J148" s="49">
        <f t="shared" si="59"/>
        <v>0</v>
      </c>
      <c r="K148" s="49">
        <f t="shared" si="59"/>
        <v>0</v>
      </c>
    </row>
    <row r="149" spans="1:11" ht="53.4" hidden="1">
      <c r="A149" s="80"/>
      <c r="B149" s="76"/>
      <c r="C149" s="76"/>
      <c r="D149" s="42" t="s">
        <v>40</v>
      </c>
      <c r="E149" s="43">
        <f t="shared" si="53"/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</row>
    <row r="150" spans="1:11" ht="66.599999999999994" hidden="1">
      <c r="A150" s="80"/>
      <c r="B150" s="76"/>
      <c r="C150" s="76"/>
      <c r="D150" s="42" t="s">
        <v>41</v>
      </c>
      <c r="E150" s="43">
        <f t="shared" si="53"/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</row>
    <row r="151" spans="1:11" ht="53.4" hidden="1">
      <c r="A151" s="80"/>
      <c r="B151" s="76"/>
      <c r="C151" s="76"/>
      <c r="D151" s="42" t="s">
        <v>42</v>
      </c>
      <c r="E151" s="43">
        <f t="shared" si="53"/>
        <v>0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</row>
    <row r="152" spans="1:11" ht="66.599999999999994" hidden="1">
      <c r="A152" s="81"/>
      <c r="B152" s="77"/>
      <c r="C152" s="77"/>
      <c r="D152" s="42" t="s">
        <v>43</v>
      </c>
      <c r="E152" s="43">
        <f t="shared" si="53"/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</row>
    <row r="153" spans="1:11" ht="15.6" customHeight="1">
      <c r="A153" s="79" t="s">
        <v>277</v>
      </c>
      <c r="B153" s="82" t="s">
        <v>278</v>
      </c>
      <c r="C153" s="75"/>
      <c r="D153" s="40" t="s">
        <v>45</v>
      </c>
      <c r="E153" s="43">
        <f t="shared" si="53"/>
        <v>68.55</v>
      </c>
      <c r="F153" s="49">
        <f>F154+F155+F156+F157</f>
        <v>68.55</v>
      </c>
      <c r="G153" s="49">
        <f t="shared" ref="G153:J153" si="60">G154+G155+G156+G157</f>
        <v>0</v>
      </c>
      <c r="H153" s="49">
        <f t="shared" si="60"/>
        <v>0</v>
      </c>
      <c r="I153" s="49">
        <f t="shared" si="60"/>
        <v>0</v>
      </c>
      <c r="J153" s="49">
        <f t="shared" si="60"/>
        <v>0</v>
      </c>
      <c r="K153" s="49">
        <f>K154+K155+K156+K157</f>
        <v>0</v>
      </c>
    </row>
    <row r="154" spans="1:11" ht="53.4">
      <c r="A154" s="80"/>
      <c r="B154" s="83"/>
      <c r="C154" s="76"/>
      <c r="D154" s="42" t="s">
        <v>40</v>
      </c>
      <c r="E154" s="43">
        <f t="shared" si="53"/>
        <v>68.55</v>
      </c>
      <c r="F154" s="110">
        <v>68.55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</row>
    <row r="155" spans="1:11" ht="80.400000000000006" customHeight="1">
      <c r="A155" s="80"/>
      <c r="B155" s="83"/>
      <c r="C155" s="76"/>
      <c r="D155" s="42" t="s">
        <v>41</v>
      </c>
      <c r="E155" s="43">
        <f t="shared" si="53"/>
        <v>0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</row>
    <row r="156" spans="1:11" ht="53.4">
      <c r="A156" s="80"/>
      <c r="B156" s="83"/>
      <c r="C156" s="76"/>
      <c r="D156" s="42" t="s">
        <v>42</v>
      </c>
      <c r="E156" s="43">
        <f t="shared" si="53"/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</row>
    <row r="157" spans="1:11" ht="66.599999999999994">
      <c r="A157" s="81"/>
      <c r="B157" s="84"/>
      <c r="C157" s="77"/>
      <c r="D157" s="42" t="s">
        <v>43</v>
      </c>
      <c r="E157" s="43">
        <f t="shared" si="53"/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</row>
    <row r="158" spans="1:11" hidden="1">
      <c r="A158" s="79" t="s">
        <v>82</v>
      </c>
      <c r="B158" s="75" t="s">
        <v>84</v>
      </c>
      <c r="C158" s="75"/>
      <c r="D158" s="40" t="s">
        <v>45</v>
      </c>
      <c r="E158" s="43">
        <f t="shared" si="53"/>
        <v>2750</v>
      </c>
      <c r="F158" s="41">
        <f>F159+F160+F161+F162</f>
        <v>0</v>
      </c>
      <c r="G158" s="41">
        <f t="shared" ref="G158:K158" si="61">G163+G168+G173+G178+G183+G188+G193+G198+G203</f>
        <v>800</v>
      </c>
      <c r="H158" s="41">
        <f t="shared" si="61"/>
        <v>600</v>
      </c>
      <c r="I158" s="41">
        <f t="shared" si="61"/>
        <v>750</v>
      </c>
      <c r="J158" s="41">
        <f t="shared" si="61"/>
        <v>350</v>
      </c>
      <c r="K158" s="41">
        <f t="shared" si="61"/>
        <v>250</v>
      </c>
    </row>
    <row r="159" spans="1:11" ht="53.4" hidden="1">
      <c r="A159" s="80"/>
      <c r="B159" s="76"/>
      <c r="C159" s="76"/>
      <c r="D159" s="42" t="s">
        <v>40</v>
      </c>
      <c r="E159" s="43">
        <f t="shared" si="53"/>
        <v>2750</v>
      </c>
      <c r="F159" s="45">
        <v>0</v>
      </c>
      <c r="G159" s="45">
        <f t="shared" ref="G159:K159" si="62">G164+G169+G174+G179+G184+G189+G194+G199+G204</f>
        <v>800</v>
      </c>
      <c r="H159" s="45">
        <f t="shared" si="62"/>
        <v>600</v>
      </c>
      <c r="I159" s="45">
        <f t="shared" si="62"/>
        <v>750</v>
      </c>
      <c r="J159" s="45">
        <f t="shared" si="62"/>
        <v>350</v>
      </c>
      <c r="K159" s="45">
        <f t="shared" si="62"/>
        <v>250</v>
      </c>
    </row>
    <row r="160" spans="1:11" ht="66.599999999999994" hidden="1">
      <c r="A160" s="80"/>
      <c r="B160" s="76"/>
      <c r="C160" s="76"/>
      <c r="D160" s="42" t="s">
        <v>41</v>
      </c>
      <c r="E160" s="43">
        <f t="shared" si="53"/>
        <v>0</v>
      </c>
      <c r="F160" s="45">
        <f>F165+F170+F175+F180+F185+F190+F195+F200+F205</f>
        <v>0</v>
      </c>
      <c r="G160" s="45">
        <f t="shared" ref="G160:K160" si="63">G165+G170+G175+G180+G185+G190+G195+G200+G205</f>
        <v>0</v>
      </c>
      <c r="H160" s="45">
        <f t="shared" si="63"/>
        <v>0</v>
      </c>
      <c r="I160" s="45">
        <f t="shared" si="63"/>
        <v>0</v>
      </c>
      <c r="J160" s="45">
        <f t="shared" si="63"/>
        <v>0</v>
      </c>
      <c r="K160" s="45">
        <f t="shared" si="63"/>
        <v>0</v>
      </c>
    </row>
    <row r="161" spans="1:11" ht="53.4" hidden="1">
      <c r="A161" s="80"/>
      <c r="B161" s="76"/>
      <c r="C161" s="76"/>
      <c r="D161" s="42" t="s">
        <v>42</v>
      </c>
      <c r="E161" s="43">
        <f t="shared" si="53"/>
        <v>0</v>
      </c>
      <c r="F161" s="45">
        <f>F166+F171+F176+F181+F186+F191+F196+F201+F206</f>
        <v>0</v>
      </c>
      <c r="G161" s="45">
        <f t="shared" ref="G161:K161" si="64">G166+G171+G176+G181+G186+G191+G196+G201+G206</f>
        <v>0</v>
      </c>
      <c r="H161" s="45">
        <f t="shared" si="64"/>
        <v>0</v>
      </c>
      <c r="I161" s="45">
        <f t="shared" si="64"/>
        <v>0</v>
      </c>
      <c r="J161" s="45">
        <f t="shared" si="64"/>
        <v>0</v>
      </c>
      <c r="K161" s="45">
        <f t="shared" si="64"/>
        <v>0</v>
      </c>
    </row>
    <row r="162" spans="1:11" ht="66.599999999999994" hidden="1">
      <c r="A162" s="81"/>
      <c r="B162" s="77"/>
      <c r="C162" s="77"/>
      <c r="D162" s="42" t="s">
        <v>43</v>
      </c>
      <c r="E162" s="43">
        <f t="shared" si="53"/>
        <v>0</v>
      </c>
      <c r="F162" s="45">
        <f>F167+F172+F177+F182+F187+F192+F197+F202+F207</f>
        <v>0</v>
      </c>
      <c r="G162" s="45">
        <f t="shared" ref="G162:K162" si="65">G167+G172+G177+G182+G187+G192+G197+G202+G207</f>
        <v>0</v>
      </c>
      <c r="H162" s="45">
        <f t="shared" si="65"/>
        <v>0</v>
      </c>
      <c r="I162" s="45">
        <f t="shared" si="65"/>
        <v>0</v>
      </c>
      <c r="J162" s="45">
        <f t="shared" si="65"/>
        <v>0</v>
      </c>
      <c r="K162" s="45">
        <f t="shared" si="65"/>
        <v>0</v>
      </c>
    </row>
    <row r="163" spans="1:11" hidden="1">
      <c r="A163" s="79" t="s">
        <v>110</v>
      </c>
      <c r="B163" s="82" t="s">
        <v>117</v>
      </c>
      <c r="C163" s="75"/>
      <c r="D163" s="40" t="s">
        <v>45</v>
      </c>
      <c r="E163" s="43">
        <f t="shared" si="53"/>
        <v>0</v>
      </c>
      <c r="F163" s="49">
        <f>F164+F165+F166+F167</f>
        <v>0</v>
      </c>
      <c r="G163" s="49">
        <f t="shared" ref="G163:K163" si="66">G164+G165+G166+G167</f>
        <v>0</v>
      </c>
      <c r="H163" s="49">
        <f t="shared" si="66"/>
        <v>0</v>
      </c>
      <c r="I163" s="49">
        <f t="shared" si="66"/>
        <v>0</v>
      </c>
      <c r="J163" s="49">
        <f t="shared" si="66"/>
        <v>0</v>
      </c>
      <c r="K163" s="49">
        <f t="shared" si="66"/>
        <v>0</v>
      </c>
    </row>
    <row r="164" spans="1:11" ht="53.4" hidden="1">
      <c r="A164" s="80"/>
      <c r="B164" s="76"/>
      <c r="C164" s="76"/>
      <c r="D164" s="42" t="s">
        <v>40</v>
      </c>
      <c r="E164" s="43">
        <f t="shared" si="53"/>
        <v>0</v>
      </c>
      <c r="F164" s="45">
        <v>0</v>
      </c>
      <c r="G164" s="45"/>
      <c r="H164" s="45"/>
      <c r="I164" s="45"/>
      <c r="J164" s="45"/>
      <c r="K164" s="45"/>
    </row>
    <row r="165" spans="1:11" ht="66.599999999999994" hidden="1">
      <c r="A165" s="80"/>
      <c r="B165" s="76"/>
      <c r="C165" s="76"/>
      <c r="D165" s="42" t="s">
        <v>41</v>
      </c>
      <c r="E165" s="43">
        <f t="shared" si="53"/>
        <v>0</v>
      </c>
      <c r="F165" s="45"/>
      <c r="G165" s="45"/>
      <c r="H165" s="45"/>
      <c r="I165" s="45"/>
      <c r="J165" s="45"/>
      <c r="K165" s="45"/>
    </row>
    <row r="166" spans="1:11" ht="53.4" hidden="1">
      <c r="A166" s="80"/>
      <c r="B166" s="76"/>
      <c r="C166" s="76"/>
      <c r="D166" s="42" t="s">
        <v>42</v>
      </c>
      <c r="E166" s="43">
        <f t="shared" si="53"/>
        <v>0</v>
      </c>
      <c r="F166" s="45"/>
      <c r="G166" s="45"/>
      <c r="H166" s="45"/>
      <c r="I166" s="45"/>
      <c r="J166" s="45"/>
      <c r="K166" s="45"/>
    </row>
    <row r="167" spans="1:11" ht="66.599999999999994" hidden="1">
      <c r="A167" s="81"/>
      <c r="B167" s="77"/>
      <c r="C167" s="77"/>
      <c r="D167" s="42" t="s">
        <v>43</v>
      </c>
      <c r="E167" s="43">
        <f t="shared" si="53"/>
        <v>0</v>
      </c>
      <c r="F167" s="45"/>
      <c r="G167" s="45"/>
      <c r="H167" s="45"/>
      <c r="I167" s="45"/>
      <c r="J167" s="45"/>
      <c r="K167" s="45"/>
    </row>
    <row r="168" spans="1:11" hidden="1">
      <c r="A168" s="79" t="s">
        <v>111</v>
      </c>
      <c r="B168" s="82" t="s">
        <v>118</v>
      </c>
      <c r="C168" s="75"/>
      <c r="D168" s="40" t="s">
        <v>45</v>
      </c>
      <c r="E168" s="43">
        <f t="shared" si="53"/>
        <v>0</v>
      </c>
      <c r="F168" s="49">
        <f>F169+F170+F171+F172</f>
        <v>0</v>
      </c>
      <c r="G168" s="49">
        <f t="shared" ref="G168:K168" si="67">G169+G170+G171+G172</f>
        <v>0</v>
      </c>
      <c r="H168" s="49">
        <f t="shared" si="67"/>
        <v>0</v>
      </c>
      <c r="I168" s="49">
        <f t="shared" si="67"/>
        <v>0</v>
      </c>
      <c r="J168" s="49">
        <f t="shared" si="67"/>
        <v>0</v>
      </c>
      <c r="K168" s="49">
        <f t="shared" si="67"/>
        <v>0</v>
      </c>
    </row>
    <row r="169" spans="1:11" ht="53.4" hidden="1">
      <c r="A169" s="80"/>
      <c r="B169" s="76"/>
      <c r="C169" s="76"/>
      <c r="D169" s="42" t="s">
        <v>40</v>
      </c>
      <c r="E169" s="43">
        <f t="shared" si="53"/>
        <v>0</v>
      </c>
      <c r="F169" s="45">
        <v>0</v>
      </c>
      <c r="G169" s="45"/>
      <c r="H169" s="45"/>
      <c r="I169" s="45"/>
      <c r="J169" s="45"/>
      <c r="K169" s="45"/>
    </row>
    <row r="170" spans="1:11" ht="66.599999999999994" hidden="1">
      <c r="A170" s="80"/>
      <c r="B170" s="76"/>
      <c r="C170" s="76"/>
      <c r="D170" s="42" t="s">
        <v>41</v>
      </c>
      <c r="E170" s="43">
        <f t="shared" si="53"/>
        <v>0</v>
      </c>
      <c r="F170" s="45"/>
      <c r="G170" s="45"/>
      <c r="H170" s="45"/>
      <c r="I170" s="45"/>
      <c r="J170" s="45"/>
      <c r="K170" s="45"/>
    </row>
    <row r="171" spans="1:11" ht="53.4" hidden="1">
      <c r="A171" s="80"/>
      <c r="B171" s="76"/>
      <c r="C171" s="76"/>
      <c r="D171" s="42" t="s">
        <v>42</v>
      </c>
      <c r="E171" s="43">
        <f t="shared" si="53"/>
        <v>0</v>
      </c>
      <c r="F171" s="45"/>
      <c r="G171" s="45"/>
      <c r="H171" s="45"/>
      <c r="I171" s="45"/>
      <c r="J171" s="45"/>
      <c r="K171" s="45"/>
    </row>
    <row r="172" spans="1:11" ht="66.599999999999994" hidden="1">
      <c r="A172" s="81"/>
      <c r="B172" s="77"/>
      <c r="C172" s="77"/>
      <c r="D172" s="42" t="s">
        <v>43</v>
      </c>
      <c r="E172" s="43">
        <f t="shared" si="53"/>
        <v>0</v>
      </c>
      <c r="F172" s="45"/>
      <c r="G172" s="45"/>
      <c r="H172" s="45"/>
      <c r="I172" s="45"/>
      <c r="J172" s="45"/>
      <c r="K172" s="45"/>
    </row>
    <row r="173" spans="1:11" hidden="1">
      <c r="A173" s="79" t="s">
        <v>115</v>
      </c>
      <c r="B173" s="82" t="s">
        <v>120</v>
      </c>
      <c r="C173" s="75"/>
      <c r="D173" s="40" t="s">
        <v>45</v>
      </c>
      <c r="E173" s="43">
        <f t="shared" si="53"/>
        <v>0</v>
      </c>
      <c r="F173" s="49">
        <f>F174+F175+F176+F177</f>
        <v>0</v>
      </c>
      <c r="G173" s="49">
        <f t="shared" ref="G173:K173" si="68">G174+G175+G176+G177</f>
        <v>0</v>
      </c>
      <c r="H173" s="49">
        <f t="shared" si="68"/>
        <v>0</v>
      </c>
      <c r="I173" s="49">
        <f t="shared" si="68"/>
        <v>0</v>
      </c>
      <c r="J173" s="49">
        <f t="shared" si="68"/>
        <v>0</v>
      </c>
      <c r="K173" s="49">
        <f t="shared" si="68"/>
        <v>0</v>
      </c>
    </row>
    <row r="174" spans="1:11" ht="53.4" hidden="1">
      <c r="A174" s="80"/>
      <c r="B174" s="76"/>
      <c r="C174" s="76"/>
      <c r="D174" s="42" t="s">
        <v>40</v>
      </c>
      <c r="E174" s="43">
        <f t="shared" si="53"/>
        <v>0</v>
      </c>
      <c r="F174" s="45">
        <v>0</v>
      </c>
      <c r="G174" s="45"/>
      <c r="H174" s="45"/>
      <c r="I174" s="45"/>
      <c r="J174" s="45"/>
      <c r="K174" s="45"/>
    </row>
    <row r="175" spans="1:11" ht="66.599999999999994" hidden="1">
      <c r="A175" s="80"/>
      <c r="B175" s="76"/>
      <c r="C175" s="76"/>
      <c r="D175" s="42" t="s">
        <v>41</v>
      </c>
      <c r="E175" s="43">
        <f t="shared" si="53"/>
        <v>0</v>
      </c>
      <c r="F175" s="45"/>
      <c r="G175" s="45"/>
      <c r="H175" s="45"/>
      <c r="I175" s="45"/>
      <c r="J175" s="45"/>
      <c r="K175" s="45"/>
    </row>
    <row r="176" spans="1:11" ht="53.4" hidden="1">
      <c r="A176" s="80"/>
      <c r="B176" s="76"/>
      <c r="C176" s="76"/>
      <c r="D176" s="42" t="s">
        <v>42</v>
      </c>
      <c r="E176" s="43">
        <f t="shared" si="53"/>
        <v>0</v>
      </c>
      <c r="F176" s="45"/>
      <c r="G176" s="45"/>
      <c r="H176" s="45"/>
      <c r="I176" s="45"/>
      <c r="J176" s="45"/>
      <c r="K176" s="45"/>
    </row>
    <row r="177" spans="1:11" ht="66.599999999999994" hidden="1">
      <c r="A177" s="81"/>
      <c r="B177" s="77"/>
      <c r="C177" s="77"/>
      <c r="D177" s="42" t="s">
        <v>43</v>
      </c>
      <c r="E177" s="43">
        <f t="shared" si="53"/>
        <v>0</v>
      </c>
      <c r="F177" s="45"/>
      <c r="G177" s="45"/>
      <c r="H177" s="45"/>
      <c r="I177" s="45"/>
      <c r="J177" s="45"/>
      <c r="K177" s="45"/>
    </row>
    <row r="178" spans="1:11" hidden="1">
      <c r="A178" s="79" t="s">
        <v>119</v>
      </c>
      <c r="B178" s="82" t="s">
        <v>124</v>
      </c>
      <c r="C178" s="75"/>
      <c r="D178" s="40" t="s">
        <v>45</v>
      </c>
      <c r="E178" s="43">
        <f t="shared" si="53"/>
        <v>700</v>
      </c>
      <c r="F178" s="49">
        <f>F179+F180+F181+F182</f>
        <v>0</v>
      </c>
      <c r="G178" s="49">
        <f t="shared" ref="G178:K178" si="69">G179+G180+G181+G182</f>
        <v>700</v>
      </c>
      <c r="H178" s="49">
        <f t="shared" si="69"/>
        <v>0</v>
      </c>
      <c r="I178" s="49">
        <f t="shared" si="69"/>
        <v>0</v>
      </c>
      <c r="J178" s="49">
        <f t="shared" si="69"/>
        <v>0</v>
      </c>
      <c r="K178" s="49">
        <f t="shared" si="69"/>
        <v>0</v>
      </c>
    </row>
    <row r="179" spans="1:11" ht="53.4" hidden="1">
      <c r="A179" s="80"/>
      <c r="B179" s="83"/>
      <c r="C179" s="76"/>
      <c r="D179" s="42" t="s">
        <v>40</v>
      </c>
      <c r="E179" s="43">
        <f t="shared" si="53"/>
        <v>700</v>
      </c>
      <c r="F179" s="45">
        <v>0</v>
      </c>
      <c r="G179" s="45">
        <v>700</v>
      </c>
      <c r="H179" s="45"/>
      <c r="I179" s="45"/>
      <c r="J179" s="45"/>
      <c r="K179" s="45"/>
    </row>
    <row r="180" spans="1:11" ht="66.599999999999994" hidden="1">
      <c r="A180" s="80"/>
      <c r="B180" s="83"/>
      <c r="C180" s="76"/>
      <c r="D180" s="42" t="s">
        <v>41</v>
      </c>
      <c r="E180" s="43">
        <f t="shared" si="53"/>
        <v>0</v>
      </c>
      <c r="F180" s="45"/>
      <c r="G180" s="45"/>
      <c r="H180" s="45"/>
      <c r="I180" s="45"/>
      <c r="J180" s="45"/>
      <c r="K180" s="45"/>
    </row>
    <row r="181" spans="1:11" ht="53.4" hidden="1">
      <c r="A181" s="80"/>
      <c r="B181" s="83"/>
      <c r="C181" s="76"/>
      <c r="D181" s="42" t="s">
        <v>42</v>
      </c>
      <c r="E181" s="43">
        <f t="shared" si="53"/>
        <v>0</v>
      </c>
      <c r="F181" s="45"/>
      <c r="G181" s="45"/>
      <c r="H181" s="45"/>
      <c r="I181" s="45"/>
      <c r="J181" s="45"/>
      <c r="K181" s="45"/>
    </row>
    <row r="182" spans="1:11" ht="66.599999999999994" hidden="1">
      <c r="A182" s="81"/>
      <c r="B182" s="84"/>
      <c r="C182" s="77"/>
      <c r="D182" s="42" t="s">
        <v>43</v>
      </c>
      <c r="E182" s="43">
        <f t="shared" si="53"/>
        <v>0</v>
      </c>
      <c r="F182" s="45"/>
      <c r="G182" s="45">
        <v>0</v>
      </c>
      <c r="H182" s="45"/>
      <c r="I182" s="45"/>
      <c r="J182" s="45"/>
      <c r="K182" s="45"/>
    </row>
    <row r="183" spans="1:11" hidden="1">
      <c r="A183" s="79" t="s">
        <v>121</v>
      </c>
      <c r="B183" s="82" t="s">
        <v>125</v>
      </c>
      <c r="C183" s="75"/>
      <c r="D183" s="40" t="s">
        <v>45</v>
      </c>
      <c r="E183" s="43">
        <f t="shared" si="53"/>
        <v>100</v>
      </c>
      <c r="F183" s="49">
        <f>F184+F185+F186+F187</f>
        <v>0</v>
      </c>
      <c r="G183" s="49">
        <f t="shared" ref="G183:K183" si="70">G184+G185+G186+G187</f>
        <v>100</v>
      </c>
      <c r="H183" s="49">
        <f t="shared" si="70"/>
        <v>0</v>
      </c>
      <c r="I183" s="49">
        <f t="shared" si="70"/>
        <v>0</v>
      </c>
      <c r="J183" s="49">
        <f t="shared" si="70"/>
        <v>0</v>
      </c>
      <c r="K183" s="49">
        <f t="shared" si="70"/>
        <v>0</v>
      </c>
    </row>
    <row r="184" spans="1:11" ht="53.4" hidden="1">
      <c r="A184" s="80"/>
      <c r="B184" s="83"/>
      <c r="C184" s="76"/>
      <c r="D184" s="42" t="s">
        <v>40</v>
      </c>
      <c r="E184" s="43">
        <f t="shared" si="53"/>
        <v>100</v>
      </c>
      <c r="F184" s="45">
        <v>0</v>
      </c>
      <c r="G184" s="45">
        <v>100</v>
      </c>
      <c r="H184" s="45"/>
      <c r="I184" s="45"/>
      <c r="J184" s="45"/>
      <c r="K184" s="45"/>
    </row>
    <row r="185" spans="1:11" ht="66.599999999999994" hidden="1">
      <c r="A185" s="80"/>
      <c r="B185" s="83"/>
      <c r="C185" s="76"/>
      <c r="D185" s="42" t="s">
        <v>41</v>
      </c>
      <c r="E185" s="43">
        <f t="shared" si="53"/>
        <v>0</v>
      </c>
      <c r="F185" s="45">
        <v>0</v>
      </c>
      <c r="G185" s="45"/>
      <c r="H185" s="45"/>
      <c r="I185" s="45"/>
      <c r="J185" s="45"/>
      <c r="K185" s="45"/>
    </row>
    <row r="186" spans="1:11" ht="53.4" hidden="1">
      <c r="A186" s="80"/>
      <c r="B186" s="83"/>
      <c r="C186" s="76"/>
      <c r="D186" s="42" t="s">
        <v>42</v>
      </c>
      <c r="E186" s="43">
        <f t="shared" ref="E186:E249" si="71">F186+G186+H186+I186+J186+K186</f>
        <v>0</v>
      </c>
      <c r="F186" s="45">
        <v>0</v>
      </c>
      <c r="G186" s="45"/>
      <c r="H186" s="45"/>
      <c r="I186" s="45"/>
      <c r="J186" s="45"/>
      <c r="K186" s="45"/>
    </row>
    <row r="187" spans="1:11" ht="66.599999999999994" hidden="1">
      <c r="A187" s="81"/>
      <c r="B187" s="84"/>
      <c r="C187" s="77"/>
      <c r="D187" s="42" t="s">
        <v>43</v>
      </c>
      <c r="E187" s="43">
        <f t="shared" si="71"/>
        <v>0</v>
      </c>
      <c r="F187" s="45">
        <v>0</v>
      </c>
      <c r="G187" s="45">
        <v>0</v>
      </c>
      <c r="H187" s="45"/>
      <c r="I187" s="45"/>
      <c r="J187" s="45"/>
      <c r="K187" s="45"/>
    </row>
    <row r="188" spans="1:11" hidden="1">
      <c r="A188" s="79" t="s">
        <v>122</v>
      </c>
      <c r="B188" s="82" t="s">
        <v>137</v>
      </c>
      <c r="C188" s="75"/>
      <c r="D188" s="40" t="s">
        <v>45</v>
      </c>
      <c r="E188" s="43">
        <f t="shared" si="71"/>
        <v>600</v>
      </c>
      <c r="F188" s="49">
        <f>F189+F190+F191+F192</f>
        <v>0</v>
      </c>
      <c r="G188" s="49">
        <f t="shared" ref="G188:K188" si="72">G189+G190+G191+G192</f>
        <v>0</v>
      </c>
      <c r="H188" s="49">
        <f t="shared" si="72"/>
        <v>600</v>
      </c>
      <c r="I188" s="49">
        <f t="shared" si="72"/>
        <v>0</v>
      </c>
      <c r="J188" s="49">
        <f t="shared" si="72"/>
        <v>0</v>
      </c>
      <c r="K188" s="49">
        <f t="shared" si="72"/>
        <v>0</v>
      </c>
    </row>
    <row r="189" spans="1:11" ht="53.4" hidden="1">
      <c r="A189" s="80"/>
      <c r="B189" s="83"/>
      <c r="C189" s="76"/>
      <c r="D189" s="42" t="s">
        <v>40</v>
      </c>
      <c r="E189" s="43">
        <f t="shared" si="71"/>
        <v>600</v>
      </c>
      <c r="F189" s="45">
        <v>0</v>
      </c>
      <c r="G189" s="45"/>
      <c r="H189" s="45">
        <v>600</v>
      </c>
      <c r="I189" s="45"/>
      <c r="J189" s="45"/>
      <c r="K189" s="45"/>
    </row>
    <row r="190" spans="1:11" ht="66.599999999999994" hidden="1">
      <c r="A190" s="80"/>
      <c r="B190" s="83"/>
      <c r="C190" s="76"/>
      <c r="D190" s="42" t="s">
        <v>41</v>
      </c>
      <c r="E190" s="43">
        <f t="shared" si="71"/>
        <v>0</v>
      </c>
      <c r="F190" s="45">
        <v>0</v>
      </c>
      <c r="G190" s="45"/>
      <c r="H190" s="45"/>
      <c r="I190" s="45"/>
      <c r="J190" s="45"/>
      <c r="K190" s="45"/>
    </row>
    <row r="191" spans="1:11" ht="53.4" hidden="1">
      <c r="A191" s="80"/>
      <c r="B191" s="83"/>
      <c r="C191" s="76"/>
      <c r="D191" s="42" t="s">
        <v>42</v>
      </c>
      <c r="E191" s="43">
        <f t="shared" si="71"/>
        <v>0</v>
      </c>
      <c r="F191" s="45">
        <v>0</v>
      </c>
      <c r="G191" s="45"/>
      <c r="H191" s="45"/>
      <c r="I191" s="45"/>
      <c r="J191" s="45"/>
      <c r="K191" s="45"/>
    </row>
    <row r="192" spans="1:11" ht="66.599999999999994" hidden="1">
      <c r="A192" s="81"/>
      <c r="B192" s="84"/>
      <c r="C192" s="77"/>
      <c r="D192" s="42" t="s">
        <v>43</v>
      </c>
      <c r="E192" s="43">
        <f t="shared" si="71"/>
        <v>0</v>
      </c>
      <c r="F192" s="45">
        <v>0</v>
      </c>
      <c r="G192" s="45">
        <v>0</v>
      </c>
      <c r="H192" s="45">
        <v>0</v>
      </c>
      <c r="I192" s="45"/>
      <c r="J192" s="45"/>
      <c r="K192" s="45"/>
    </row>
    <row r="193" spans="1:11" hidden="1">
      <c r="A193" s="79" t="s">
        <v>123</v>
      </c>
      <c r="B193" s="82" t="s">
        <v>139</v>
      </c>
      <c r="C193" s="75"/>
      <c r="D193" s="40" t="s">
        <v>45</v>
      </c>
      <c r="E193" s="43">
        <f t="shared" si="71"/>
        <v>750</v>
      </c>
      <c r="F193" s="49">
        <f>F194+F195+F196+F197</f>
        <v>0</v>
      </c>
      <c r="G193" s="49">
        <f t="shared" ref="G193:K193" si="73">G194+G195+G196+G197</f>
        <v>0</v>
      </c>
      <c r="H193" s="49">
        <f t="shared" si="73"/>
        <v>0</v>
      </c>
      <c r="I193" s="49">
        <f t="shared" si="73"/>
        <v>750</v>
      </c>
      <c r="J193" s="49">
        <f t="shared" si="73"/>
        <v>0</v>
      </c>
      <c r="K193" s="49">
        <f t="shared" si="73"/>
        <v>0</v>
      </c>
    </row>
    <row r="194" spans="1:11" ht="53.4" hidden="1">
      <c r="A194" s="80"/>
      <c r="B194" s="83"/>
      <c r="C194" s="76"/>
      <c r="D194" s="42" t="s">
        <v>40</v>
      </c>
      <c r="E194" s="43">
        <f t="shared" si="71"/>
        <v>750</v>
      </c>
      <c r="F194" s="45">
        <v>0</v>
      </c>
      <c r="G194" s="45"/>
      <c r="H194" s="45"/>
      <c r="I194" s="45">
        <v>750</v>
      </c>
      <c r="J194" s="45"/>
      <c r="K194" s="45"/>
    </row>
    <row r="195" spans="1:11" ht="66.599999999999994" hidden="1">
      <c r="A195" s="80"/>
      <c r="B195" s="83"/>
      <c r="C195" s="76"/>
      <c r="D195" s="42" t="s">
        <v>41</v>
      </c>
      <c r="E195" s="43">
        <f t="shared" si="71"/>
        <v>0</v>
      </c>
      <c r="F195" s="45">
        <v>0</v>
      </c>
      <c r="G195" s="45"/>
      <c r="H195" s="45"/>
      <c r="I195" s="45"/>
      <c r="J195" s="45"/>
      <c r="K195" s="45"/>
    </row>
    <row r="196" spans="1:11" ht="53.4" hidden="1">
      <c r="A196" s="80"/>
      <c r="B196" s="83"/>
      <c r="C196" s="76"/>
      <c r="D196" s="42" t="s">
        <v>42</v>
      </c>
      <c r="E196" s="43">
        <f t="shared" si="71"/>
        <v>0</v>
      </c>
      <c r="F196" s="45">
        <v>0</v>
      </c>
      <c r="G196" s="45"/>
      <c r="H196" s="45"/>
      <c r="I196" s="45"/>
      <c r="J196" s="45"/>
      <c r="K196" s="45"/>
    </row>
    <row r="197" spans="1:11" ht="66.599999999999994" hidden="1">
      <c r="A197" s="81"/>
      <c r="B197" s="84"/>
      <c r="C197" s="77"/>
      <c r="D197" s="42" t="s">
        <v>43</v>
      </c>
      <c r="E197" s="43">
        <f t="shared" si="71"/>
        <v>0</v>
      </c>
      <c r="F197" s="45">
        <v>0</v>
      </c>
      <c r="G197" s="45">
        <v>0</v>
      </c>
      <c r="H197" s="45"/>
      <c r="I197" s="45">
        <v>0</v>
      </c>
      <c r="J197" s="45"/>
      <c r="K197" s="45"/>
    </row>
    <row r="198" spans="1:11" hidden="1">
      <c r="A198" s="79" t="s">
        <v>138</v>
      </c>
      <c r="B198" s="82" t="s">
        <v>141</v>
      </c>
      <c r="C198" s="75"/>
      <c r="D198" s="40" t="s">
        <v>45</v>
      </c>
      <c r="E198" s="43">
        <f t="shared" si="71"/>
        <v>350</v>
      </c>
      <c r="F198" s="49">
        <f>F199+F200+F201+F202</f>
        <v>0</v>
      </c>
      <c r="G198" s="49">
        <f t="shared" ref="G198:K198" si="74">G199+G200+G201+G202</f>
        <v>0</v>
      </c>
      <c r="H198" s="49">
        <f t="shared" si="74"/>
        <v>0</v>
      </c>
      <c r="I198" s="49">
        <f t="shared" si="74"/>
        <v>0</v>
      </c>
      <c r="J198" s="49">
        <f t="shared" si="74"/>
        <v>350</v>
      </c>
      <c r="K198" s="49">
        <f t="shared" si="74"/>
        <v>0</v>
      </c>
    </row>
    <row r="199" spans="1:11" ht="53.4" hidden="1">
      <c r="A199" s="80"/>
      <c r="B199" s="83"/>
      <c r="C199" s="76"/>
      <c r="D199" s="42" t="s">
        <v>40</v>
      </c>
      <c r="E199" s="43">
        <f t="shared" si="71"/>
        <v>350</v>
      </c>
      <c r="F199" s="45">
        <v>0</v>
      </c>
      <c r="G199" s="45"/>
      <c r="H199" s="45"/>
      <c r="I199" s="45"/>
      <c r="J199" s="45">
        <v>350</v>
      </c>
      <c r="K199" s="45"/>
    </row>
    <row r="200" spans="1:11" ht="66.599999999999994" hidden="1">
      <c r="A200" s="80"/>
      <c r="B200" s="83"/>
      <c r="C200" s="76"/>
      <c r="D200" s="42" t="s">
        <v>41</v>
      </c>
      <c r="E200" s="43">
        <f t="shared" si="71"/>
        <v>0</v>
      </c>
      <c r="F200" s="45">
        <v>0</v>
      </c>
      <c r="G200" s="45"/>
      <c r="H200" s="45"/>
      <c r="I200" s="45"/>
      <c r="J200" s="45"/>
      <c r="K200" s="45"/>
    </row>
    <row r="201" spans="1:11" ht="53.4" hidden="1">
      <c r="A201" s="80"/>
      <c r="B201" s="83"/>
      <c r="C201" s="76"/>
      <c r="D201" s="42" t="s">
        <v>42</v>
      </c>
      <c r="E201" s="43">
        <f t="shared" si="71"/>
        <v>0</v>
      </c>
      <c r="F201" s="45">
        <v>0</v>
      </c>
      <c r="G201" s="45"/>
      <c r="H201" s="45"/>
      <c r="I201" s="45"/>
      <c r="J201" s="45"/>
      <c r="K201" s="45"/>
    </row>
    <row r="202" spans="1:11" ht="66.599999999999994" hidden="1">
      <c r="A202" s="81"/>
      <c r="B202" s="84"/>
      <c r="C202" s="77"/>
      <c r="D202" s="42" t="s">
        <v>43</v>
      </c>
      <c r="E202" s="43">
        <f t="shared" si="71"/>
        <v>0</v>
      </c>
      <c r="F202" s="45">
        <v>0</v>
      </c>
      <c r="G202" s="45">
        <v>0</v>
      </c>
      <c r="H202" s="45"/>
      <c r="I202" s="45"/>
      <c r="J202" s="45">
        <v>0</v>
      </c>
      <c r="K202" s="45"/>
    </row>
    <row r="203" spans="1:11" hidden="1">
      <c r="A203" s="79" t="s">
        <v>140</v>
      </c>
      <c r="B203" s="82" t="s">
        <v>142</v>
      </c>
      <c r="C203" s="75"/>
      <c r="D203" s="40" t="s">
        <v>45</v>
      </c>
      <c r="E203" s="43">
        <f t="shared" si="71"/>
        <v>250</v>
      </c>
      <c r="F203" s="49">
        <f>F204+F205+F206+F207</f>
        <v>0</v>
      </c>
      <c r="G203" s="49">
        <f t="shared" ref="G203:J203" si="75">G204+G205+G206+G207</f>
        <v>0</v>
      </c>
      <c r="H203" s="49">
        <f t="shared" si="75"/>
        <v>0</v>
      </c>
      <c r="I203" s="49">
        <f t="shared" si="75"/>
        <v>0</v>
      </c>
      <c r="J203" s="49">
        <f t="shared" si="75"/>
        <v>0</v>
      </c>
      <c r="K203" s="49">
        <f>K204+K205+K206+K207</f>
        <v>250</v>
      </c>
    </row>
    <row r="204" spans="1:11" ht="53.4" hidden="1">
      <c r="A204" s="80"/>
      <c r="B204" s="83"/>
      <c r="C204" s="76"/>
      <c r="D204" s="42" t="s">
        <v>40</v>
      </c>
      <c r="E204" s="43">
        <f t="shared" si="71"/>
        <v>250</v>
      </c>
      <c r="F204" s="45">
        <v>0</v>
      </c>
      <c r="G204" s="45"/>
      <c r="H204" s="45"/>
      <c r="I204" s="45"/>
      <c r="J204" s="45"/>
      <c r="K204" s="45">
        <v>250</v>
      </c>
    </row>
    <row r="205" spans="1:11" ht="66.599999999999994" hidden="1">
      <c r="A205" s="80"/>
      <c r="B205" s="83"/>
      <c r="C205" s="76"/>
      <c r="D205" s="42" t="s">
        <v>41</v>
      </c>
      <c r="E205" s="43">
        <f t="shared" si="71"/>
        <v>0</v>
      </c>
      <c r="F205" s="45">
        <v>0</v>
      </c>
      <c r="G205" s="45"/>
      <c r="H205" s="45"/>
      <c r="I205" s="45"/>
      <c r="J205" s="45"/>
      <c r="K205" s="45"/>
    </row>
    <row r="206" spans="1:11" ht="53.4" hidden="1">
      <c r="A206" s="80"/>
      <c r="B206" s="83"/>
      <c r="C206" s="76"/>
      <c r="D206" s="42" t="s">
        <v>42</v>
      </c>
      <c r="E206" s="43">
        <f t="shared" si="71"/>
        <v>0</v>
      </c>
      <c r="F206" s="45">
        <v>0</v>
      </c>
      <c r="G206" s="45"/>
      <c r="H206" s="45"/>
      <c r="I206" s="45"/>
      <c r="J206" s="45"/>
      <c r="K206" s="45"/>
    </row>
    <row r="207" spans="1:11" ht="66.599999999999994" hidden="1">
      <c r="A207" s="81"/>
      <c r="B207" s="84"/>
      <c r="C207" s="77"/>
      <c r="D207" s="42" t="s">
        <v>43</v>
      </c>
      <c r="E207" s="43">
        <f t="shared" si="71"/>
        <v>0</v>
      </c>
      <c r="F207" s="45">
        <v>0</v>
      </c>
      <c r="G207" s="45">
        <v>0</v>
      </c>
      <c r="H207" s="45"/>
      <c r="I207" s="45"/>
      <c r="J207" s="45"/>
      <c r="K207" s="45">
        <v>0</v>
      </c>
    </row>
    <row r="208" spans="1:11" hidden="1">
      <c r="A208" s="79" t="s">
        <v>210</v>
      </c>
      <c r="B208" s="82" t="s">
        <v>211</v>
      </c>
      <c r="C208" s="75"/>
      <c r="D208" s="40" t="s">
        <v>45</v>
      </c>
      <c r="E208" s="43">
        <f t="shared" si="71"/>
        <v>0</v>
      </c>
      <c r="F208" s="49">
        <f>F209+F210+F211+F212</f>
        <v>0</v>
      </c>
      <c r="G208" s="49">
        <f t="shared" ref="G208:J208" si="76">G209+G210+G211+G212</f>
        <v>0</v>
      </c>
      <c r="H208" s="49">
        <f t="shared" si="76"/>
        <v>0</v>
      </c>
      <c r="I208" s="49">
        <f t="shared" si="76"/>
        <v>0</v>
      </c>
      <c r="J208" s="49">
        <f t="shared" si="76"/>
        <v>0</v>
      </c>
      <c r="K208" s="49">
        <f>K209+K210+K211+K212</f>
        <v>0</v>
      </c>
    </row>
    <row r="209" spans="1:11" ht="53.4" hidden="1">
      <c r="A209" s="80"/>
      <c r="B209" s="83"/>
      <c r="C209" s="76"/>
      <c r="D209" s="42" t="s">
        <v>40</v>
      </c>
      <c r="E209" s="43">
        <f t="shared" si="71"/>
        <v>0</v>
      </c>
      <c r="F209" s="45">
        <v>0</v>
      </c>
      <c r="G209" s="45"/>
      <c r="H209" s="45"/>
      <c r="I209" s="45"/>
      <c r="J209" s="45"/>
      <c r="K209" s="45"/>
    </row>
    <row r="210" spans="1:11" ht="66.599999999999994" hidden="1">
      <c r="A210" s="80"/>
      <c r="B210" s="83"/>
      <c r="C210" s="76"/>
      <c r="D210" s="42" t="s">
        <v>41</v>
      </c>
      <c r="E210" s="43">
        <f t="shared" si="71"/>
        <v>0</v>
      </c>
      <c r="F210" s="45">
        <v>0</v>
      </c>
      <c r="G210" s="45"/>
      <c r="H210" s="45"/>
      <c r="I210" s="45"/>
      <c r="J210" s="45"/>
      <c r="K210" s="45"/>
    </row>
    <row r="211" spans="1:11" ht="53.4" hidden="1">
      <c r="A211" s="80"/>
      <c r="B211" s="83"/>
      <c r="C211" s="76"/>
      <c r="D211" s="42" t="s">
        <v>42</v>
      </c>
      <c r="E211" s="43">
        <f t="shared" si="71"/>
        <v>0</v>
      </c>
      <c r="F211" s="45">
        <v>0</v>
      </c>
      <c r="G211" s="45"/>
      <c r="H211" s="45"/>
      <c r="I211" s="45"/>
      <c r="J211" s="45"/>
      <c r="K211" s="45"/>
    </row>
    <row r="212" spans="1:11" ht="66.599999999999994" hidden="1">
      <c r="A212" s="81"/>
      <c r="B212" s="84"/>
      <c r="C212" s="77"/>
      <c r="D212" s="42" t="s">
        <v>43</v>
      </c>
      <c r="E212" s="43">
        <f t="shared" si="71"/>
        <v>0</v>
      </c>
      <c r="F212" s="45">
        <v>0</v>
      </c>
      <c r="G212" s="45">
        <v>0</v>
      </c>
      <c r="H212" s="45"/>
      <c r="I212" s="45"/>
      <c r="J212" s="45"/>
      <c r="K212" s="45">
        <v>0</v>
      </c>
    </row>
    <row r="213" spans="1:11">
      <c r="A213" s="79" t="s">
        <v>102</v>
      </c>
      <c r="B213" s="75" t="s">
        <v>88</v>
      </c>
      <c r="C213" s="75" t="s">
        <v>116</v>
      </c>
      <c r="D213" s="40" t="s">
        <v>45</v>
      </c>
      <c r="E213" s="43">
        <f t="shared" si="71"/>
        <v>39251.980000000003</v>
      </c>
      <c r="F213" s="41">
        <f>F214+F215+F216+F217</f>
        <v>930.98</v>
      </c>
      <c r="G213" s="41">
        <f t="shared" ref="G213:K213" si="77">G218+G223+G228+G233+G238</f>
        <v>8248.2000000000007</v>
      </c>
      <c r="H213" s="41">
        <f t="shared" si="77"/>
        <v>8268.2000000000007</v>
      </c>
      <c r="I213" s="41">
        <f t="shared" si="77"/>
        <v>7268.2000000000007</v>
      </c>
      <c r="J213" s="41">
        <f t="shared" si="77"/>
        <v>7268.2000000000007</v>
      </c>
      <c r="K213" s="41">
        <f t="shared" si="77"/>
        <v>7268.2000000000007</v>
      </c>
    </row>
    <row r="214" spans="1:11" ht="53.4">
      <c r="A214" s="80"/>
      <c r="B214" s="76"/>
      <c r="C214" s="76"/>
      <c r="D214" s="42" t="s">
        <v>40</v>
      </c>
      <c r="E214" s="43">
        <f t="shared" si="71"/>
        <v>6995.98</v>
      </c>
      <c r="F214" s="99">
        <v>930.98</v>
      </c>
      <c r="G214" s="41">
        <f t="shared" ref="G214:K214" si="78">G219+G224+G229+G234+G239</f>
        <v>1797</v>
      </c>
      <c r="H214" s="41">
        <f t="shared" si="78"/>
        <v>1817</v>
      </c>
      <c r="I214" s="41">
        <f t="shared" si="78"/>
        <v>817</v>
      </c>
      <c r="J214" s="41">
        <f t="shared" si="78"/>
        <v>817</v>
      </c>
      <c r="K214" s="41">
        <f t="shared" si="78"/>
        <v>817</v>
      </c>
    </row>
    <row r="215" spans="1:11" ht="66.599999999999994">
      <c r="A215" s="80"/>
      <c r="B215" s="76"/>
      <c r="C215" s="76"/>
      <c r="D215" s="42" t="s">
        <v>41</v>
      </c>
      <c r="E215" s="43">
        <f t="shared" si="71"/>
        <v>0</v>
      </c>
      <c r="F215" s="41">
        <f t="shared" ref="F215:K215" si="79">F220+F225+F230+F235+F240</f>
        <v>0</v>
      </c>
      <c r="G215" s="41">
        <f t="shared" si="79"/>
        <v>0</v>
      </c>
      <c r="H215" s="41">
        <f t="shared" si="79"/>
        <v>0</v>
      </c>
      <c r="I215" s="41">
        <f t="shared" si="79"/>
        <v>0</v>
      </c>
      <c r="J215" s="41">
        <f t="shared" si="79"/>
        <v>0</v>
      </c>
      <c r="K215" s="41">
        <f t="shared" si="79"/>
        <v>0</v>
      </c>
    </row>
    <row r="216" spans="1:11" ht="53.4">
      <c r="A216" s="80"/>
      <c r="B216" s="76"/>
      <c r="C216" s="76"/>
      <c r="D216" s="42" t="s">
        <v>42</v>
      </c>
      <c r="E216" s="43">
        <f t="shared" si="71"/>
        <v>0</v>
      </c>
      <c r="F216" s="41">
        <f t="shared" ref="F216:K217" si="80">F221+F226+F231+F236+F241</f>
        <v>0</v>
      </c>
      <c r="G216" s="41">
        <f t="shared" si="80"/>
        <v>0</v>
      </c>
      <c r="H216" s="41">
        <f t="shared" si="80"/>
        <v>0</v>
      </c>
      <c r="I216" s="41">
        <f t="shared" si="80"/>
        <v>0</v>
      </c>
      <c r="J216" s="41">
        <f t="shared" si="80"/>
        <v>0</v>
      </c>
      <c r="K216" s="41">
        <f t="shared" si="80"/>
        <v>0</v>
      </c>
    </row>
    <row r="217" spans="1:11" ht="66.599999999999994">
      <c r="A217" s="81"/>
      <c r="B217" s="77"/>
      <c r="C217" s="77"/>
      <c r="D217" s="42" t="s">
        <v>43</v>
      </c>
      <c r="E217" s="43">
        <f t="shared" si="71"/>
        <v>0</v>
      </c>
      <c r="F217" s="41">
        <f t="shared" si="80"/>
        <v>0</v>
      </c>
      <c r="G217" s="41">
        <f t="shared" si="80"/>
        <v>0</v>
      </c>
      <c r="H217" s="41">
        <f t="shared" si="80"/>
        <v>0</v>
      </c>
      <c r="I217" s="41">
        <f t="shared" si="80"/>
        <v>0</v>
      </c>
      <c r="J217" s="41">
        <f t="shared" si="80"/>
        <v>0</v>
      </c>
      <c r="K217" s="41">
        <f t="shared" si="80"/>
        <v>0</v>
      </c>
    </row>
    <row r="218" spans="1:11" hidden="1">
      <c r="A218" s="79" t="s">
        <v>89</v>
      </c>
      <c r="B218" s="75" t="s">
        <v>90</v>
      </c>
      <c r="C218" s="75"/>
      <c r="D218" s="40" t="s">
        <v>45</v>
      </c>
      <c r="E218" s="43">
        <f t="shared" si="71"/>
        <v>2000</v>
      </c>
      <c r="F218" s="49">
        <f>F219+F220+F221+F222</f>
        <v>0</v>
      </c>
      <c r="G218" s="49">
        <f t="shared" ref="G218:J218" si="81">G219+G220+G221+G222</f>
        <v>1200</v>
      </c>
      <c r="H218" s="49">
        <f t="shared" si="81"/>
        <v>200</v>
      </c>
      <c r="I218" s="49">
        <f t="shared" si="81"/>
        <v>200</v>
      </c>
      <c r="J218" s="49">
        <f t="shared" si="81"/>
        <v>200</v>
      </c>
      <c r="K218" s="49">
        <f>K219+K220+K221+K222</f>
        <v>200</v>
      </c>
    </row>
    <row r="219" spans="1:11" ht="53.4" hidden="1">
      <c r="A219" s="80"/>
      <c r="B219" s="76"/>
      <c r="C219" s="76"/>
      <c r="D219" s="42" t="s">
        <v>40</v>
      </c>
      <c r="E219" s="43">
        <f t="shared" si="71"/>
        <v>2000</v>
      </c>
      <c r="F219" s="45">
        <v>0</v>
      </c>
      <c r="G219" s="45">
        <v>1200</v>
      </c>
      <c r="H219" s="45">
        <v>200</v>
      </c>
      <c r="I219" s="45">
        <v>200</v>
      </c>
      <c r="J219" s="45">
        <v>200</v>
      </c>
      <c r="K219" s="45">
        <v>200</v>
      </c>
    </row>
    <row r="220" spans="1:11" ht="66.599999999999994" hidden="1">
      <c r="A220" s="80"/>
      <c r="B220" s="76"/>
      <c r="C220" s="76"/>
      <c r="D220" s="42" t="s">
        <v>41</v>
      </c>
      <c r="E220" s="43">
        <f t="shared" si="71"/>
        <v>0</v>
      </c>
      <c r="F220" s="45"/>
      <c r="G220" s="45"/>
      <c r="H220" s="45"/>
      <c r="I220" s="45"/>
      <c r="J220" s="45"/>
      <c r="K220" s="45"/>
    </row>
    <row r="221" spans="1:11" ht="53.4" hidden="1">
      <c r="A221" s="80"/>
      <c r="B221" s="76"/>
      <c r="C221" s="76"/>
      <c r="D221" s="42" t="s">
        <v>42</v>
      </c>
      <c r="E221" s="43">
        <f t="shared" si="71"/>
        <v>0</v>
      </c>
      <c r="F221" s="45"/>
      <c r="G221" s="45"/>
      <c r="H221" s="45"/>
      <c r="I221" s="45"/>
      <c r="J221" s="45"/>
      <c r="K221" s="45"/>
    </row>
    <row r="222" spans="1:11" ht="66.599999999999994" hidden="1">
      <c r="A222" s="81"/>
      <c r="B222" s="77"/>
      <c r="C222" s="77"/>
      <c r="D222" s="42" t="s">
        <v>43</v>
      </c>
      <c r="E222" s="43">
        <f t="shared" si="71"/>
        <v>0</v>
      </c>
      <c r="F222" s="45"/>
      <c r="G222" s="45"/>
      <c r="H222" s="45"/>
      <c r="I222" s="45"/>
      <c r="J222" s="45"/>
      <c r="K222" s="45"/>
    </row>
    <row r="223" spans="1:11" hidden="1">
      <c r="A223" s="79" t="s">
        <v>91</v>
      </c>
      <c r="B223" s="75" t="s">
        <v>92</v>
      </c>
      <c r="C223" s="75"/>
      <c r="D223" s="40" t="s">
        <v>45</v>
      </c>
      <c r="E223" s="43">
        <f t="shared" si="71"/>
        <v>230</v>
      </c>
      <c r="F223" s="49">
        <f t="shared" ref="F223:K223" si="82">F224+F225+F226+F227+F518</f>
        <v>0</v>
      </c>
      <c r="G223" s="49">
        <f t="shared" si="82"/>
        <v>30</v>
      </c>
      <c r="H223" s="49">
        <f t="shared" si="82"/>
        <v>50</v>
      </c>
      <c r="I223" s="49">
        <f t="shared" si="82"/>
        <v>50</v>
      </c>
      <c r="J223" s="49">
        <f t="shared" si="82"/>
        <v>50</v>
      </c>
      <c r="K223" s="49">
        <f t="shared" si="82"/>
        <v>50</v>
      </c>
    </row>
    <row r="224" spans="1:11" ht="53.4" hidden="1">
      <c r="A224" s="80"/>
      <c r="B224" s="76"/>
      <c r="C224" s="76"/>
      <c r="D224" s="42" t="s">
        <v>40</v>
      </c>
      <c r="E224" s="43">
        <f t="shared" si="71"/>
        <v>230</v>
      </c>
      <c r="F224" s="45">
        <v>0</v>
      </c>
      <c r="G224" s="45">
        <v>30</v>
      </c>
      <c r="H224" s="45">
        <v>50</v>
      </c>
      <c r="I224" s="45">
        <v>50</v>
      </c>
      <c r="J224" s="45">
        <v>50</v>
      </c>
      <c r="K224" s="45">
        <v>50</v>
      </c>
    </row>
    <row r="225" spans="1:11" ht="66.599999999999994" hidden="1">
      <c r="A225" s="80"/>
      <c r="B225" s="76"/>
      <c r="C225" s="76"/>
      <c r="D225" s="42" t="s">
        <v>41</v>
      </c>
      <c r="E225" s="43">
        <f t="shared" si="71"/>
        <v>0</v>
      </c>
      <c r="F225" s="45"/>
      <c r="G225" s="45"/>
      <c r="H225" s="45"/>
      <c r="I225" s="45"/>
      <c r="J225" s="45"/>
      <c r="K225" s="45"/>
    </row>
    <row r="226" spans="1:11" ht="53.4" hidden="1">
      <c r="A226" s="80"/>
      <c r="B226" s="76"/>
      <c r="C226" s="76"/>
      <c r="D226" s="42" t="s">
        <v>42</v>
      </c>
      <c r="E226" s="43">
        <f t="shared" si="71"/>
        <v>0</v>
      </c>
      <c r="F226" s="45"/>
      <c r="G226" s="45"/>
      <c r="H226" s="45"/>
      <c r="I226" s="45"/>
      <c r="J226" s="45"/>
      <c r="K226" s="45"/>
    </row>
    <row r="227" spans="1:11" ht="66.599999999999994" hidden="1">
      <c r="A227" s="81"/>
      <c r="B227" s="77"/>
      <c r="C227" s="77"/>
      <c r="D227" s="42" t="s">
        <v>43</v>
      </c>
      <c r="E227" s="43">
        <f t="shared" si="71"/>
        <v>0</v>
      </c>
      <c r="F227" s="45"/>
      <c r="G227" s="45"/>
      <c r="H227" s="45"/>
      <c r="I227" s="45"/>
      <c r="J227" s="45"/>
      <c r="K227" s="45"/>
    </row>
    <row r="228" spans="1:11" hidden="1">
      <c r="A228" s="79" t="s">
        <v>93</v>
      </c>
      <c r="B228" s="75" t="s">
        <v>94</v>
      </c>
      <c r="C228" s="75"/>
      <c r="D228" s="40" t="s">
        <v>45</v>
      </c>
      <c r="E228" s="43">
        <f t="shared" si="71"/>
        <v>40642.710000000006</v>
      </c>
      <c r="F228" s="49">
        <f t="shared" ref="F228:K228" si="83">F229+F230+F231+F232+F523</f>
        <v>8086.71</v>
      </c>
      <c r="G228" s="49">
        <f t="shared" si="83"/>
        <v>6511.2000000000007</v>
      </c>
      <c r="H228" s="49">
        <f t="shared" si="83"/>
        <v>6511.2000000000007</v>
      </c>
      <c r="I228" s="49">
        <f t="shared" si="83"/>
        <v>6511.2000000000007</v>
      </c>
      <c r="J228" s="49">
        <f t="shared" si="83"/>
        <v>6511.2000000000007</v>
      </c>
      <c r="K228" s="49">
        <f t="shared" si="83"/>
        <v>6511.2000000000007</v>
      </c>
    </row>
    <row r="229" spans="1:11" ht="53.4" hidden="1">
      <c r="A229" s="80"/>
      <c r="B229" s="76"/>
      <c r="C229" s="76"/>
      <c r="D229" s="42" t="s">
        <v>40</v>
      </c>
      <c r="E229" s="43">
        <f t="shared" si="71"/>
        <v>300</v>
      </c>
      <c r="F229" s="45">
        <v>0</v>
      </c>
      <c r="G229" s="45">
        <v>60</v>
      </c>
      <c r="H229" s="45">
        <v>60</v>
      </c>
      <c r="I229" s="45">
        <v>60</v>
      </c>
      <c r="J229" s="45">
        <v>60</v>
      </c>
      <c r="K229" s="45">
        <v>60</v>
      </c>
    </row>
    <row r="230" spans="1:11" ht="66.599999999999994" hidden="1">
      <c r="A230" s="80"/>
      <c r="B230" s="76"/>
      <c r="C230" s="76"/>
      <c r="D230" s="42" t="s">
        <v>41</v>
      </c>
      <c r="E230" s="43">
        <f t="shared" si="71"/>
        <v>0</v>
      </c>
      <c r="F230" s="45"/>
      <c r="G230" s="45"/>
      <c r="H230" s="45"/>
      <c r="I230" s="45"/>
      <c r="J230" s="45"/>
      <c r="K230" s="45"/>
    </row>
    <row r="231" spans="1:11" ht="53.4" hidden="1">
      <c r="A231" s="80"/>
      <c r="B231" s="76"/>
      <c r="C231" s="76"/>
      <c r="D231" s="42" t="s">
        <v>42</v>
      </c>
      <c r="E231" s="43">
        <f t="shared" si="71"/>
        <v>0</v>
      </c>
      <c r="F231" s="45"/>
      <c r="G231" s="45"/>
      <c r="H231" s="45"/>
      <c r="I231" s="45"/>
      <c r="J231" s="45"/>
      <c r="K231" s="45"/>
    </row>
    <row r="232" spans="1:11" ht="66.599999999999994" hidden="1">
      <c r="A232" s="81"/>
      <c r="B232" s="77"/>
      <c r="C232" s="77"/>
      <c r="D232" s="42" t="s">
        <v>43</v>
      </c>
      <c r="E232" s="43">
        <f t="shared" si="71"/>
        <v>0</v>
      </c>
      <c r="F232" s="45"/>
      <c r="G232" s="45"/>
      <c r="H232" s="45"/>
      <c r="I232" s="45"/>
      <c r="J232" s="45"/>
      <c r="K232" s="45"/>
    </row>
    <row r="233" spans="1:11" hidden="1">
      <c r="A233" s="79" t="s">
        <v>95</v>
      </c>
      <c r="B233" s="75" t="s">
        <v>96</v>
      </c>
      <c r="C233" s="75"/>
      <c r="D233" s="40" t="s">
        <v>45</v>
      </c>
      <c r="E233" s="43">
        <f t="shared" si="71"/>
        <v>500</v>
      </c>
      <c r="F233" s="49">
        <f t="shared" ref="F233:K233" si="84">F234+F235+F236+F237+F528</f>
        <v>0</v>
      </c>
      <c r="G233" s="49">
        <f t="shared" si="84"/>
        <v>100</v>
      </c>
      <c r="H233" s="49">
        <f t="shared" si="84"/>
        <v>100</v>
      </c>
      <c r="I233" s="49">
        <f t="shared" si="84"/>
        <v>100</v>
      </c>
      <c r="J233" s="49">
        <f t="shared" si="84"/>
        <v>100</v>
      </c>
      <c r="K233" s="49">
        <f t="shared" si="84"/>
        <v>100</v>
      </c>
    </row>
    <row r="234" spans="1:11" ht="53.4" hidden="1">
      <c r="A234" s="80"/>
      <c r="B234" s="76"/>
      <c r="C234" s="76"/>
      <c r="D234" s="42" t="s">
        <v>40</v>
      </c>
      <c r="E234" s="43">
        <f t="shared" si="71"/>
        <v>500</v>
      </c>
      <c r="F234" s="45">
        <v>0</v>
      </c>
      <c r="G234" s="45">
        <v>100</v>
      </c>
      <c r="H234" s="45">
        <v>100</v>
      </c>
      <c r="I234" s="45">
        <v>100</v>
      </c>
      <c r="J234" s="45">
        <v>100</v>
      </c>
      <c r="K234" s="45">
        <v>100</v>
      </c>
    </row>
    <row r="235" spans="1:11" ht="66.599999999999994" hidden="1">
      <c r="A235" s="80"/>
      <c r="B235" s="76"/>
      <c r="C235" s="76"/>
      <c r="D235" s="42" t="s">
        <v>41</v>
      </c>
      <c r="E235" s="43">
        <f t="shared" si="71"/>
        <v>0</v>
      </c>
      <c r="F235" s="45"/>
      <c r="G235" s="45"/>
      <c r="H235" s="45"/>
      <c r="I235" s="45"/>
      <c r="J235" s="45"/>
      <c r="K235" s="45"/>
    </row>
    <row r="236" spans="1:11" ht="53.4" hidden="1">
      <c r="A236" s="80"/>
      <c r="B236" s="76"/>
      <c r="C236" s="76"/>
      <c r="D236" s="42" t="s">
        <v>42</v>
      </c>
      <c r="E236" s="43">
        <f t="shared" si="71"/>
        <v>0</v>
      </c>
      <c r="F236" s="45"/>
      <c r="G236" s="45"/>
      <c r="H236" s="45"/>
      <c r="I236" s="45"/>
      <c r="J236" s="45"/>
      <c r="K236" s="45"/>
    </row>
    <row r="237" spans="1:11" ht="66.599999999999994" hidden="1">
      <c r="A237" s="81"/>
      <c r="B237" s="77"/>
      <c r="C237" s="77"/>
      <c r="D237" s="42" t="s">
        <v>43</v>
      </c>
      <c r="E237" s="43">
        <f t="shared" si="71"/>
        <v>0</v>
      </c>
      <c r="F237" s="45"/>
      <c r="G237" s="45"/>
      <c r="H237" s="45"/>
      <c r="I237" s="45"/>
      <c r="J237" s="45"/>
      <c r="K237" s="45"/>
    </row>
    <row r="238" spans="1:11" hidden="1">
      <c r="A238" s="79" t="s">
        <v>97</v>
      </c>
      <c r="B238" s="75" t="s">
        <v>98</v>
      </c>
      <c r="C238" s="75"/>
      <c r="D238" s="40" t="s">
        <v>45</v>
      </c>
      <c r="E238" s="43">
        <f t="shared" si="71"/>
        <v>3035</v>
      </c>
      <c r="F238" s="49">
        <f t="shared" ref="F238:K238" si="85">F239+F240+F241+F242+F533</f>
        <v>0</v>
      </c>
      <c r="G238" s="49">
        <f t="shared" si="85"/>
        <v>407</v>
      </c>
      <c r="H238" s="49">
        <f t="shared" si="85"/>
        <v>1407</v>
      </c>
      <c r="I238" s="49">
        <f t="shared" si="85"/>
        <v>407</v>
      </c>
      <c r="J238" s="49">
        <f t="shared" si="85"/>
        <v>407</v>
      </c>
      <c r="K238" s="49">
        <f t="shared" si="85"/>
        <v>407</v>
      </c>
    </row>
    <row r="239" spans="1:11" ht="53.4" hidden="1">
      <c r="A239" s="80"/>
      <c r="B239" s="76"/>
      <c r="C239" s="76"/>
      <c r="D239" s="42" t="s">
        <v>40</v>
      </c>
      <c r="E239" s="43">
        <f t="shared" si="71"/>
        <v>3035</v>
      </c>
      <c r="F239" s="45">
        <v>0</v>
      </c>
      <c r="G239" s="45">
        <v>407</v>
      </c>
      <c r="H239" s="45">
        <v>1407</v>
      </c>
      <c r="I239" s="45">
        <v>407</v>
      </c>
      <c r="J239" s="45">
        <v>407</v>
      </c>
      <c r="K239" s="45">
        <v>407</v>
      </c>
    </row>
    <row r="240" spans="1:11" ht="66.599999999999994" hidden="1">
      <c r="A240" s="80"/>
      <c r="B240" s="76"/>
      <c r="C240" s="76"/>
      <c r="D240" s="42" t="s">
        <v>41</v>
      </c>
      <c r="E240" s="43">
        <f t="shared" si="71"/>
        <v>0</v>
      </c>
      <c r="F240" s="45"/>
      <c r="G240" s="45"/>
      <c r="H240" s="45"/>
      <c r="I240" s="45"/>
      <c r="J240" s="45"/>
      <c r="K240" s="45"/>
    </row>
    <row r="241" spans="1:11" ht="53.4" hidden="1">
      <c r="A241" s="80"/>
      <c r="B241" s="76"/>
      <c r="C241" s="76"/>
      <c r="D241" s="42" t="s">
        <v>42</v>
      </c>
      <c r="E241" s="43">
        <f t="shared" si="71"/>
        <v>0</v>
      </c>
      <c r="F241" s="45"/>
      <c r="G241" s="45"/>
      <c r="H241" s="45"/>
      <c r="I241" s="45"/>
      <c r="J241" s="45"/>
      <c r="K241" s="45"/>
    </row>
    <row r="242" spans="1:11" ht="66.599999999999994" hidden="1">
      <c r="A242" s="81"/>
      <c r="B242" s="77"/>
      <c r="C242" s="77"/>
      <c r="D242" s="42" t="s">
        <v>43</v>
      </c>
      <c r="E242" s="43">
        <f t="shared" si="71"/>
        <v>0</v>
      </c>
      <c r="F242" s="45"/>
      <c r="G242" s="45"/>
      <c r="H242" s="45"/>
      <c r="I242" s="45"/>
      <c r="J242" s="45"/>
      <c r="K242" s="45"/>
    </row>
    <row r="243" spans="1:11">
      <c r="A243" s="100" t="s">
        <v>65</v>
      </c>
      <c r="B243" s="100" t="s">
        <v>66</v>
      </c>
      <c r="C243" s="100" t="s">
        <v>63</v>
      </c>
      <c r="D243" s="101" t="s">
        <v>45</v>
      </c>
      <c r="E243" s="104">
        <f t="shared" si="71"/>
        <v>4698.07</v>
      </c>
      <c r="F243" s="111">
        <f>F244+F245+F246+F247</f>
        <v>4698.07</v>
      </c>
      <c r="G243" s="111">
        <f t="shared" ref="G243:K243" si="86">G244+G245+G246+G247</f>
        <v>0</v>
      </c>
      <c r="H243" s="111">
        <f t="shared" si="86"/>
        <v>0</v>
      </c>
      <c r="I243" s="111">
        <f t="shared" si="86"/>
        <v>0</v>
      </c>
      <c r="J243" s="111">
        <f t="shared" si="86"/>
        <v>0</v>
      </c>
      <c r="K243" s="111">
        <f t="shared" si="86"/>
        <v>0</v>
      </c>
    </row>
    <row r="244" spans="1:11" ht="53.4">
      <c r="A244" s="100"/>
      <c r="B244" s="100"/>
      <c r="C244" s="100"/>
      <c r="D244" s="103" t="s">
        <v>40</v>
      </c>
      <c r="E244" s="104">
        <f t="shared" si="71"/>
        <v>609.6</v>
      </c>
      <c r="F244" s="106">
        <f>F250</f>
        <v>609.6</v>
      </c>
      <c r="G244" s="106">
        <f t="shared" ref="G244:K244" si="87">G250+G375</f>
        <v>0</v>
      </c>
      <c r="H244" s="106">
        <f t="shared" si="87"/>
        <v>0</v>
      </c>
      <c r="I244" s="106">
        <f t="shared" si="87"/>
        <v>0</v>
      </c>
      <c r="J244" s="106">
        <f t="shared" si="87"/>
        <v>0</v>
      </c>
      <c r="K244" s="106">
        <f t="shared" si="87"/>
        <v>0</v>
      </c>
    </row>
    <row r="245" spans="1:11" ht="66.599999999999994">
      <c r="A245" s="100"/>
      <c r="B245" s="100"/>
      <c r="C245" s="100"/>
      <c r="D245" s="103" t="s">
        <v>41</v>
      </c>
      <c r="E245" s="104">
        <f t="shared" si="71"/>
        <v>4088.47</v>
      </c>
      <c r="F245" s="106">
        <f>F251</f>
        <v>4088.47</v>
      </c>
      <c r="G245" s="106">
        <f t="shared" ref="G245:K245" si="88">G251+G376</f>
        <v>0</v>
      </c>
      <c r="H245" s="106">
        <f t="shared" si="88"/>
        <v>0</v>
      </c>
      <c r="I245" s="106">
        <f t="shared" si="88"/>
        <v>0</v>
      </c>
      <c r="J245" s="106">
        <f t="shared" si="88"/>
        <v>0</v>
      </c>
      <c r="K245" s="106">
        <f t="shared" si="88"/>
        <v>0</v>
      </c>
    </row>
    <row r="246" spans="1:11" ht="53.4">
      <c r="A246" s="100"/>
      <c r="B246" s="100"/>
      <c r="C246" s="100"/>
      <c r="D246" s="103" t="s">
        <v>42</v>
      </c>
      <c r="E246" s="104">
        <f t="shared" si="71"/>
        <v>0</v>
      </c>
      <c r="F246" s="106">
        <f t="shared" ref="F246:K246" si="89">F252+F377</f>
        <v>0</v>
      </c>
      <c r="G246" s="106">
        <f t="shared" si="89"/>
        <v>0</v>
      </c>
      <c r="H246" s="106">
        <f t="shared" si="89"/>
        <v>0</v>
      </c>
      <c r="I246" s="106">
        <f t="shared" si="89"/>
        <v>0</v>
      </c>
      <c r="J246" s="106">
        <f t="shared" si="89"/>
        <v>0</v>
      </c>
      <c r="K246" s="106">
        <f t="shared" si="89"/>
        <v>0</v>
      </c>
    </row>
    <row r="247" spans="1:11" ht="66.599999999999994">
      <c r="A247" s="100"/>
      <c r="B247" s="100"/>
      <c r="C247" s="100"/>
      <c r="D247" s="103" t="s">
        <v>43</v>
      </c>
      <c r="E247" s="104">
        <f t="shared" si="71"/>
        <v>0</v>
      </c>
      <c r="F247" s="106">
        <f t="shared" ref="F247:K247" si="90">F253+F378</f>
        <v>0</v>
      </c>
      <c r="G247" s="106">
        <f t="shared" si="90"/>
        <v>0</v>
      </c>
      <c r="H247" s="106">
        <f t="shared" si="90"/>
        <v>0</v>
      </c>
      <c r="I247" s="106">
        <f t="shared" si="90"/>
        <v>0</v>
      </c>
      <c r="J247" s="106">
        <f t="shared" si="90"/>
        <v>0</v>
      </c>
      <c r="K247" s="106">
        <f t="shared" si="90"/>
        <v>0</v>
      </c>
    </row>
    <row r="248" spans="1:11" ht="40.200000000000003">
      <c r="A248" s="100"/>
      <c r="B248" s="100"/>
      <c r="C248" s="100"/>
      <c r="D248" s="103" t="s">
        <v>44</v>
      </c>
      <c r="E248" s="104">
        <f t="shared" si="71"/>
        <v>0</v>
      </c>
      <c r="F248" s="106"/>
      <c r="G248" s="106"/>
      <c r="H248" s="106"/>
      <c r="I248" s="106"/>
      <c r="J248" s="106"/>
      <c r="K248" s="106"/>
    </row>
    <row r="249" spans="1:11">
      <c r="A249" s="75" t="s">
        <v>281</v>
      </c>
      <c r="B249" s="75" t="s">
        <v>99</v>
      </c>
      <c r="C249" s="75" t="s">
        <v>67</v>
      </c>
      <c r="D249" s="40" t="s">
        <v>45</v>
      </c>
      <c r="E249" s="43">
        <f t="shared" si="71"/>
        <v>4698.07</v>
      </c>
      <c r="F249" s="41">
        <f>SUM(F250:F253)</f>
        <v>4698.07</v>
      </c>
      <c r="G249" s="41">
        <f t="shared" ref="G249:K249" si="91">SUM(G250:G253)</f>
        <v>0</v>
      </c>
      <c r="H249" s="41">
        <f t="shared" si="91"/>
        <v>0</v>
      </c>
      <c r="I249" s="41">
        <f t="shared" si="91"/>
        <v>0</v>
      </c>
      <c r="J249" s="41">
        <f t="shared" si="91"/>
        <v>0</v>
      </c>
      <c r="K249" s="41">
        <f t="shared" si="91"/>
        <v>0</v>
      </c>
    </row>
    <row r="250" spans="1:11" ht="53.4">
      <c r="A250" s="76"/>
      <c r="B250" s="76"/>
      <c r="C250" s="76"/>
      <c r="D250" s="42" t="s">
        <v>40</v>
      </c>
      <c r="E250" s="43">
        <f t="shared" ref="E250:E313" si="92">F250+G250+H250+I250+J250+K250</f>
        <v>609.6</v>
      </c>
      <c r="F250" s="41">
        <f>F255+F260</f>
        <v>609.6</v>
      </c>
      <c r="G250" s="41">
        <f t="shared" ref="G250:K250" si="93">G255+G260+G270+G275+G280+G285+G290+G295+G300+G305+G310+G315+G320+G325+G330+G340+G345+G350+G360+G365+G370+G335+G355+G265</f>
        <v>0</v>
      </c>
      <c r="H250" s="41">
        <f t="shared" si="93"/>
        <v>0</v>
      </c>
      <c r="I250" s="41">
        <f t="shared" si="93"/>
        <v>0</v>
      </c>
      <c r="J250" s="41">
        <f t="shared" si="93"/>
        <v>0</v>
      </c>
      <c r="K250" s="41">
        <f t="shared" si="93"/>
        <v>0</v>
      </c>
    </row>
    <row r="251" spans="1:11" ht="66.599999999999994">
      <c r="A251" s="76"/>
      <c r="B251" s="76"/>
      <c r="C251" s="76"/>
      <c r="D251" s="42" t="s">
        <v>41</v>
      </c>
      <c r="E251" s="43">
        <f t="shared" si="92"/>
        <v>4088.47</v>
      </c>
      <c r="F251" s="99">
        <f>F256+F261</f>
        <v>4088.47</v>
      </c>
      <c r="G251" s="41">
        <f t="shared" ref="G251:K251" si="94">G256+G261+G271+G276+G281+G286+G291+G296+G301+G306+G311+G316+G321+G326+G331+G341+G346+G351+G361+G366+G371+G336+G356+G266</f>
        <v>0</v>
      </c>
      <c r="H251" s="41">
        <f t="shared" si="94"/>
        <v>0</v>
      </c>
      <c r="I251" s="41">
        <f t="shared" si="94"/>
        <v>0</v>
      </c>
      <c r="J251" s="41">
        <f t="shared" si="94"/>
        <v>0</v>
      </c>
      <c r="K251" s="41">
        <f t="shared" si="94"/>
        <v>0</v>
      </c>
    </row>
    <row r="252" spans="1:11" ht="53.4">
      <c r="A252" s="76"/>
      <c r="B252" s="76"/>
      <c r="C252" s="76"/>
      <c r="D252" s="42" t="s">
        <v>42</v>
      </c>
      <c r="E252" s="43">
        <f t="shared" si="92"/>
        <v>0</v>
      </c>
      <c r="F252" s="41">
        <f t="shared" ref="F252:K252" si="95">F257+F262+F272+F277+F282+F287+F292+F297+F302+F307+F312+F317+F322+F327+F332+F342+F347+F352+F362+F367+F372+F337+F357+F267</f>
        <v>0</v>
      </c>
      <c r="G252" s="41">
        <f t="shared" si="95"/>
        <v>0</v>
      </c>
      <c r="H252" s="41">
        <f t="shared" si="95"/>
        <v>0</v>
      </c>
      <c r="I252" s="41">
        <f t="shared" si="95"/>
        <v>0</v>
      </c>
      <c r="J252" s="41">
        <f t="shared" si="95"/>
        <v>0</v>
      </c>
      <c r="K252" s="41">
        <f t="shared" si="95"/>
        <v>0</v>
      </c>
    </row>
    <row r="253" spans="1:11" ht="66.599999999999994">
      <c r="A253" s="77"/>
      <c r="B253" s="77"/>
      <c r="C253" s="77"/>
      <c r="D253" s="42" t="s">
        <v>43</v>
      </c>
      <c r="E253" s="43">
        <f t="shared" si="92"/>
        <v>0</v>
      </c>
      <c r="F253" s="52">
        <f t="shared" ref="F253:K253" si="96">F258+F263+F273+F278+F283+F288+F293+F298+F303+F308+F313+F318+F323+F328+F333+F343+F348+F353+F363+F368+F373+F338+F358+F268</f>
        <v>0</v>
      </c>
      <c r="G253" s="41">
        <f t="shared" si="96"/>
        <v>0</v>
      </c>
      <c r="H253" s="41">
        <f t="shared" si="96"/>
        <v>0</v>
      </c>
      <c r="I253" s="41">
        <f t="shared" si="96"/>
        <v>0</v>
      </c>
      <c r="J253" s="41">
        <f t="shared" si="96"/>
        <v>0</v>
      </c>
      <c r="K253" s="41">
        <f t="shared" si="96"/>
        <v>0</v>
      </c>
    </row>
    <row r="254" spans="1:11">
      <c r="A254" s="75" t="s">
        <v>282</v>
      </c>
      <c r="B254" s="75" t="s">
        <v>280</v>
      </c>
      <c r="C254" s="75" t="s">
        <v>100</v>
      </c>
      <c r="D254" s="40" t="s">
        <v>45</v>
      </c>
      <c r="E254" s="43">
        <f t="shared" si="92"/>
        <v>460</v>
      </c>
      <c r="F254" s="49">
        <f>F255+F256+F257+F258</f>
        <v>460</v>
      </c>
      <c r="G254" s="49">
        <f>G255+G256+G257+G258</f>
        <v>0</v>
      </c>
      <c r="H254" s="49">
        <f t="shared" ref="H254:K254" si="97">H255+H256+H257+H258</f>
        <v>0</v>
      </c>
      <c r="I254" s="49">
        <f t="shared" si="97"/>
        <v>0</v>
      </c>
      <c r="J254" s="49">
        <f t="shared" si="97"/>
        <v>0</v>
      </c>
      <c r="K254" s="49">
        <f t="shared" si="97"/>
        <v>0</v>
      </c>
    </row>
    <row r="255" spans="1:11" ht="53.4">
      <c r="A255" s="76"/>
      <c r="B255" s="76"/>
      <c r="C255" s="76"/>
      <c r="D255" s="42" t="s">
        <v>40</v>
      </c>
      <c r="E255" s="43">
        <f t="shared" si="92"/>
        <v>460</v>
      </c>
      <c r="F255" s="110">
        <v>460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</row>
    <row r="256" spans="1:11" ht="66.599999999999994">
      <c r="A256" s="76"/>
      <c r="B256" s="76"/>
      <c r="C256" s="76"/>
      <c r="D256" s="42" t="s">
        <v>41</v>
      </c>
      <c r="E256" s="43">
        <f t="shared" si="92"/>
        <v>0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</row>
    <row r="257" spans="1:11" ht="53.4">
      <c r="A257" s="76"/>
      <c r="B257" s="76"/>
      <c r="C257" s="76"/>
      <c r="D257" s="42" t="s">
        <v>42</v>
      </c>
      <c r="E257" s="43">
        <f t="shared" si="92"/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</row>
    <row r="258" spans="1:11" ht="66.599999999999994">
      <c r="A258" s="77"/>
      <c r="B258" s="77"/>
      <c r="C258" s="77"/>
      <c r="D258" s="42" t="s">
        <v>43</v>
      </c>
      <c r="E258" s="43">
        <f t="shared" si="92"/>
        <v>0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</row>
    <row r="259" spans="1:11">
      <c r="A259" s="75" t="s">
        <v>283</v>
      </c>
      <c r="B259" s="75" t="s">
        <v>284</v>
      </c>
      <c r="C259" s="75" t="s">
        <v>100</v>
      </c>
      <c r="D259" s="40" t="s">
        <v>45</v>
      </c>
      <c r="E259" s="43">
        <f t="shared" si="92"/>
        <v>4238.07</v>
      </c>
      <c r="F259" s="49">
        <f>F260+F261+F262+F263</f>
        <v>4238.07</v>
      </c>
      <c r="G259" s="49">
        <f>G260+G261+G262+G263+G394</f>
        <v>0</v>
      </c>
      <c r="H259" s="49">
        <f>H260+H261+H262+H263</f>
        <v>0</v>
      </c>
      <c r="I259" s="49">
        <f>I260+I261+I262+I263+I394</f>
        <v>0</v>
      </c>
      <c r="J259" s="49">
        <f>J260+J261+J262+J263+J394</f>
        <v>0</v>
      </c>
      <c r="K259" s="49">
        <f>K260+K261+K262+K263+K394</f>
        <v>0</v>
      </c>
    </row>
    <row r="260" spans="1:11" ht="53.4">
      <c r="A260" s="76"/>
      <c r="B260" s="76"/>
      <c r="C260" s="76"/>
      <c r="D260" s="42" t="s">
        <v>40</v>
      </c>
      <c r="E260" s="43">
        <f t="shared" si="92"/>
        <v>149.6</v>
      </c>
      <c r="F260" s="110">
        <v>149.6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</row>
    <row r="261" spans="1:11" ht="66.599999999999994">
      <c r="A261" s="76"/>
      <c r="B261" s="76"/>
      <c r="C261" s="76"/>
      <c r="D261" s="42" t="s">
        <v>41</v>
      </c>
      <c r="E261" s="43">
        <f t="shared" si="92"/>
        <v>4088.47</v>
      </c>
      <c r="F261" s="110">
        <v>4088.47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</row>
    <row r="262" spans="1:11" ht="53.4">
      <c r="A262" s="76"/>
      <c r="B262" s="76"/>
      <c r="C262" s="76"/>
      <c r="D262" s="42" t="s">
        <v>42</v>
      </c>
      <c r="E262" s="43">
        <f t="shared" si="92"/>
        <v>0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</row>
    <row r="263" spans="1:11" ht="66.599999999999994">
      <c r="A263" s="77"/>
      <c r="B263" s="77"/>
      <c r="C263" s="77"/>
      <c r="D263" s="42" t="s">
        <v>43</v>
      </c>
      <c r="E263" s="43">
        <f t="shared" si="92"/>
        <v>0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</row>
    <row r="264" spans="1:11" hidden="1">
      <c r="A264" s="75" t="s">
        <v>102</v>
      </c>
      <c r="B264" s="75" t="s">
        <v>143</v>
      </c>
      <c r="C264" s="75" t="s">
        <v>100</v>
      </c>
      <c r="D264" s="40" t="s">
        <v>45</v>
      </c>
      <c r="E264" s="43">
        <f t="shared" si="92"/>
        <v>0</v>
      </c>
      <c r="F264" s="49">
        <f t="shared" ref="F264:K264" si="98">F265+F266+F267+F268</f>
        <v>0</v>
      </c>
      <c r="G264" s="49">
        <f t="shared" si="98"/>
        <v>0</v>
      </c>
      <c r="H264" s="49">
        <f t="shared" si="98"/>
        <v>0</v>
      </c>
      <c r="I264" s="49">
        <f t="shared" si="98"/>
        <v>0</v>
      </c>
      <c r="J264" s="49">
        <f t="shared" si="98"/>
        <v>0</v>
      </c>
      <c r="K264" s="49">
        <f t="shared" si="98"/>
        <v>0</v>
      </c>
    </row>
    <row r="265" spans="1:11" ht="53.4" hidden="1">
      <c r="A265" s="76"/>
      <c r="B265" s="76"/>
      <c r="C265" s="76"/>
      <c r="D265" s="42" t="s">
        <v>40</v>
      </c>
      <c r="E265" s="43">
        <f t="shared" si="92"/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</row>
    <row r="266" spans="1:11" ht="66.599999999999994" hidden="1">
      <c r="A266" s="76"/>
      <c r="B266" s="76"/>
      <c r="C266" s="76"/>
      <c r="D266" s="42" t="s">
        <v>41</v>
      </c>
      <c r="E266" s="43">
        <f t="shared" si="92"/>
        <v>0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</row>
    <row r="267" spans="1:11" ht="53.4" hidden="1">
      <c r="A267" s="76"/>
      <c r="B267" s="76"/>
      <c r="C267" s="76"/>
      <c r="D267" s="42" t="s">
        <v>42</v>
      </c>
      <c r="E267" s="43">
        <f t="shared" si="92"/>
        <v>0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</row>
    <row r="268" spans="1:11" ht="66.599999999999994" hidden="1">
      <c r="A268" s="77"/>
      <c r="B268" s="77"/>
      <c r="C268" s="77"/>
      <c r="D268" s="42" t="s">
        <v>43</v>
      </c>
      <c r="E268" s="43">
        <f t="shared" si="92"/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</row>
    <row r="269" spans="1:11" hidden="1">
      <c r="A269" s="75" t="s">
        <v>102</v>
      </c>
      <c r="B269" s="75" t="s">
        <v>148</v>
      </c>
      <c r="C269" s="75" t="s">
        <v>100</v>
      </c>
      <c r="D269" s="40" t="s">
        <v>45</v>
      </c>
      <c r="E269" s="43">
        <f t="shared" si="92"/>
        <v>0</v>
      </c>
      <c r="F269" s="49">
        <f t="shared" ref="F269:K269" si="99">F270+F271+F272+F273</f>
        <v>0</v>
      </c>
      <c r="G269" s="49">
        <f t="shared" si="99"/>
        <v>0</v>
      </c>
      <c r="H269" s="49">
        <f t="shared" si="99"/>
        <v>0</v>
      </c>
      <c r="I269" s="49">
        <f t="shared" si="99"/>
        <v>0</v>
      </c>
      <c r="J269" s="49">
        <f t="shared" si="99"/>
        <v>0</v>
      </c>
      <c r="K269" s="49">
        <f t="shared" si="99"/>
        <v>0</v>
      </c>
    </row>
    <row r="270" spans="1:11" ht="53.4" hidden="1">
      <c r="A270" s="76"/>
      <c r="B270" s="76"/>
      <c r="C270" s="76"/>
      <c r="D270" s="42" t="s">
        <v>40</v>
      </c>
      <c r="E270" s="43">
        <f t="shared" si="92"/>
        <v>0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</row>
    <row r="271" spans="1:11" ht="66.599999999999994" hidden="1">
      <c r="A271" s="76"/>
      <c r="B271" s="76"/>
      <c r="C271" s="76"/>
      <c r="D271" s="42" t="s">
        <v>41</v>
      </c>
      <c r="E271" s="43">
        <f t="shared" si="92"/>
        <v>0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</row>
    <row r="272" spans="1:11" ht="53.4" hidden="1">
      <c r="A272" s="76"/>
      <c r="B272" s="76"/>
      <c r="C272" s="76"/>
      <c r="D272" s="42" t="s">
        <v>42</v>
      </c>
      <c r="E272" s="43">
        <f t="shared" si="92"/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</row>
    <row r="273" spans="1:11" ht="66.599999999999994" hidden="1">
      <c r="A273" s="77"/>
      <c r="B273" s="77"/>
      <c r="C273" s="77"/>
      <c r="D273" s="42" t="s">
        <v>43</v>
      </c>
      <c r="E273" s="43">
        <f t="shared" si="92"/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</row>
    <row r="274" spans="1:11" hidden="1">
      <c r="A274" s="75" t="s">
        <v>144</v>
      </c>
      <c r="B274" s="75" t="s">
        <v>146</v>
      </c>
      <c r="C274" s="75" t="s">
        <v>100</v>
      </c>
      <c r="D274" s="40" t="s">
        <v>45</v>
      </c>
      <c r="E274" s="43">
        <f t="shared" si="92"/>
        <v>0</v>
      </c>
      <c r="F274" s="49">
        <f t="shared" ref="F274:K274" si="100">F275+F276+F277+F278</f>
        <v>0</v>
      </c>
      <c r="G274" s="49">
        <f t="shared" si="100"/>
        <v>0</v>
      </c>
      <c r="H274" s="49">
        <f t="shared" si="100"/>
        <v>0</v>
      </c>
      <c r="I274" s="49">
        <f t="shared" si="100"/>
        <v>0</v>
      </c>
      <c r="J274" s="49">
        <f t="shared" si="100"/>
        <v>0</v>
      </c>
      <c r="K274" s="49">
        <f t="shared" si="100"/>
        <v>0</v>
      </c>
    </row>
    <row r="275" spans="1:11" ht="53.4" hidden="1">
      <c r="A275" s="76"/>
      <c r="B275" s="76"/>
      <c r="C275" s="76"/>
      <c r="D275" s="42" t="s">
        <v>40</v>
      </c>
      <c r="E275" s="43">
        <f t="shared" si="92"/>
        <v>0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</row>
    <row r="276" spans="1:11" ht="66.599999999999994" hidden="1">
      <c r="A276" s="76"/>
      <c r="B276" s="76"/>
      <c r="C276" s="76"/>
      <c r="D276" s="42" t="s">
        <v>41</v>
      </c>
      <c r="E276" s="43">
        <f t="shared" si="92"/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</row>
    <row r="277" spans="1:11" ht="53.4" hidden="1">
      <c r="A277" s="76"/>
      <c r="B277" s="76"/>
      <c r="C277" s="76"/>
      <c r="D277" s="42" t="s">
        <v>42</v>
      </c>
      <c r="E277" s="43">
        <f t="shared" si="92"/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</row>
    <row r="278" spans="1:11" ht="66.599999999999994" hidden="1">
      <c r="A278" s="77"/>
      <c r="B278" s="77"/>
      <c r="C278" s="77"/>
      <c r="D278" s="42" t="s">
        <v>43</v>
      </c>
      <c r="E278" s="43">
        <f t="shared" si="92"/>
        <v>0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</row>
    <row r="279" spans="1:11" hidden="1">
      <c r="A279" s="75" t="s">
        <v>145</v>
      </c>
      <c r="B279" s="75" t="s">
        <v>151</v>
      </c>
      <c r="C279" s="75" t="s">
        <v>100</v>
      </c>
      <c r="D279" s="40" t="s">
        <v>45</v>
      </c>
      <c r="E279" s="43">
        <f t="shared" si="92"/>
        <v>0</v>
      </c>
      <c r="F279" s="49">
        <f t="shared" ref="F279:K279" si="101">F280+F281+F282+F283</f>
        <v>0</v>
      </c>
      <c r="G279" s="49">
        <f t="shared" si="101"/>
        <v>0</v>
      </c>
      <c r="H279" s="49">
        <f t="shared" si="101"/>
        <v>0</v>
      </c>
      <c r="I279" s="49">
        <f t="shared" si="101"/>
        <v>0</v>
      </c>
      <c r="J279" s="49">
        <f t="shared" si="101"/>
        <v>0</v>
      </c>
      <c r="K279" s="49">
        <f t="shared" si="101"/>
        <v>0</v>
      </c>
    </row>
    <row r="280" spans="1:11" ht="53.4" hidden="1">
      <c r="A280" s="76"/>
      <c r="B280" s="76"/>
      <c r="C280" s="76"/>
      <c r="D280" s="42" t="s">
        <v>40</v>
      </c>
      <c r="E280" s="43">
        <f t="shared" si="92"/>
        <v>0</v>
      </c>
      <c r="F280" s="49">
        <f t="shared" ref="F280:F283" si="102">F281+F282+F283+F284</f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</row>
    <row r="281" spans="1:11" ht="66.599999999999994" hidden="1">
      <c r="A281" s="76"/>
      <c r="B281" s="76"/>
      <c r="C281" s="76"/>
      <c r="D281" s="42" t="s">
        <v>41</v>
      </c>
      <c r="E281" s="43">
        <f t="shared" si="92"/>
        <v>0</v>
      </c>
      <c r="F281" s="49">
        <f t="shared" si="102"/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</row>
    <row r="282" spans="1:11" ht="53.4" hidden="1">
      <c r="A282" s="76"/>
      <c r="B282" s="76"/>
      <c r="C282" s="76"/>
      <c r="D282" s="42" t="s">
        <v>42</v>
      </c>
      <c r="E282" s="43">
        <f t="shared" si="92"/>
        <v>0</v>
      </c>
      <c r="F282" s="49">
        <f t="shared" si="102"/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</row>
    <row r="283" spans="1:11" ht="66.599999999999994" hidden="1">
      <c r="A283" s="77"/>
      <c r="B283" s="77"/>
      <c r="C283" s="77"/>
      <c r="D283" s="42" t="s">
        <v>43</v>
      </c>
      <c r="E283" s="43">
        <f t="shared" si="92"/>
        <v>0</v>
      </c>
      <c r="F283" s="49">
        <f t="shared" si="102"/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</row>
    <row r="284" spans="1:11" hidden="1">
      <c r="A284" s="75" t="s">
        <v>147</v>
      </c>
      <c r="B284" s="75" t="s">
        <v>152</v>
      </c>
      <c r="C284" s="75" t="s">
        <v>100</v>
      </c>
      <c r="D284" s="40" t="s">
        <v>45</v>
      </c>
      <c r="E284" s="43">
        <f t="shared" si="92"/>
        <v>0</v>
      </c>
      <c r="F284" s="49">
        <f t="shared" ref="F284:K284" si="103">F285+F286+F287+F288</f>
        <v>0</v>
      </c>
      <c r="G284" s="49">
        <f t="shared" si="103"/>
        <v>0</v>
      </c>
      <c r="H284" s="49">
        <f t="shared" si="103"/>
        <v>0</v>
      </c>
      <c r="I284" s="49">
        <f t="shared" si="103"/>
        <v>0</v>
      </c>
      <c r="J284" s="49">
        <f t="shared" si="103"/>
        <v>0</v>
      </c>
      <c r="K284" s="49">
        <f t="shared" si="103"/>
        <v>0</v>
      </c>
    </row>
    <row r="285" spans="1:11" ht="53.4" hidden="1">
      <c r="A285" s="76"/>
      <c r="B285" s="76"/>
      <c r="C285" s="76"/>
      <c r="D285" s="42" t="s">
        <v>40</v>
      </c>
      <c r="E285" s="43">
        <f t="shared" si="92"/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</row>
    <row r="286" spans="1:11" ht="66.599999999999994" hidden="1">
      <c r="A286" s="76"/>
      <c r="B286" s="76"/>
      <c r="C286" s="76"/>
      <c r="D286" s="42" t="s">
        <v>41</v>
      </c>
      <c r="E286" s="43">
        <f t="shared" si="92"/>
        <v>0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</row>
    <row r="287" spans="1:11" ht="53.4" hidden="1">
      <c r="A287" s="76"/>
      <c r="B287" s="76"/>
      <c r="C287" s="76"/>
      <c r="D287" s="42" t="s">
        <v>42</v>
      </c>
      <c r="E287" s="43">
        <f t="shared" si="92"/>
        <v>0</v>
      </c>
      <c r="F287" s="45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</row>
    <row r="288" spans="1:11" ht="66.599999999999994" hidden="1">
      <c r="A288" s="77"/>
      <c r="B288" s="77"/>
      <c r="C288" s="77"/>
      <c r="D288" s="42" t="s">
        <v>43</v>
      </c>
      <c r="E288" s="43">
        <f t="shared" si="92"/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</row>
    <row r="289" spans="1:11" hidden="1">
      <c r="A289" s="75" t="s">
        <v>149</v>
      </c>
      <c r="B289" s="75" t="s">
        <v>153</v>
      </c>
      <c r="C289" s="75" t="s">
        <v>100</v>
      </c>
      <c r="D289" s="40" t="s">
        <v>45</v>
      </c>
      <c r="E289" s="43">
        <f t="shared" si="92"/>
        <v>0</v>
      </c>
      <c r="F289" s="49">
        <f t="shared" ref="F289:K289" si="104">F290+F291+F292+F293</f>
        <v>0</v>
      </c>
      <c r="G289" s="49">
        <f t="shared" si="104"/>
        <v>0</v>
      </c>
      <c r="H289" s="49">
        <f t="shared" si="104"/>
        <v>0</v>
      </c>
      <c r="I289" s="49">
        <f t="shared" si="104"/>
        <v>0</v>
      </c>
      <c r="J289" s="49">
        <f t="shared" si="104"/>
        <v>0</v>
      </c>
      <c r="K289" s="49">
        <f t="shared" si="104"/>
        <v>0</v>
      </c>
    </row>
    <row r="290" spans="1:11" ht="53.4" hidden="1">
      <c r="A290" s="76"/>
      <c r="B290" s="76"/>
      <c r="C290" s="76"/>
      <c r="D290" s="42" t="s">
        <v>40</v>
      </c>
      <c r="E290" s="43">
        <f t="shared" si="92"/>
        <v>0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</row>
    <row r="291" spans="1:11" ht="66.599999999999994" hidden="1">
      <c r="A291" s="76"/>
      <c r="B291" s="76"/>
      <c r="C291" s="76"/>
      <c r="D291" s="42" t="s">
        <v>41</v>
      </c>
      <c r="E291" s="43">
        <f t="shared" si="92"/>
        <v>0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</row>
    <row r="292" spans="1:11" ht="53.4" hidden="1">
      <c r="A292" s="76"/>
      <c r="B292" s="76"/>
      <c r="C292" s="76"/>
      <c r="D292" s="42" t="s">
        <v>42</v>
      </c>
      <c r="E292" s="43">
        <f t="shared" si="92"/>
        <v>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</row>
    <row r="293" spans="1:11" ht="66.599999999999994" hidden="1">
      <c r="A293" s="77"/>
      <c r="B293" s="77"/>
      <c r="C293" s="77"/>
      <c r="D293" s="42" t="s">
        <v>43</v>
      </c>
      <c r="E293" s="43">
        <f t="shared" si="92"/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</row>
    <row r="294" spans="1:11" hidden="1">
      <c r="A294" s="75" t="s">
        <v>154</v>
      </c>
      <c r="B294" s="75" t="s">
        <v>156</v>
      </c>
      <c r="C294" s="75" t="s">
        <v>100</v>
      </c>
      <c r="D294" s="40" t="s">
        <v>45</v>
      </c>
      <c r="E294" s="43">
        <f t="shared" si="92"/>
        <v>0</v>
      </c>
      <c r="F294" s="49">
        <f t="shared" ref="F294:J294" si="105">F295+F296+F297+F298</f>
        <v>0</v>
      </c>
      <c r="G294" s="49">
        <f t="shared" si="105"/>
        <v>0</v>
      </c>
      <c r="H294" s="49">
        <f t="shared" si="105"/>
        <v>0</v>
      </c>
      <c r="I294" s="49">
        <f t="shared" si="105"/>
        <v>0</v>
      </c>
      <c r="J294" s="49">
        <f t="shared" si="105"/>
        <v>0</v>
      </c>
      <c r="K294" s="49">
        <f>K295+K296+K297+K298</f>
        <v>0</v>
      </c>
    </row>
    <row r="295" spans="1:11" ht="53.4" hidden="1">
      <c r="A295" s="76"/>
      <c r="B295" s="76"/>
      <c r="C295" s="76"/>
      <c r="D295" s="42" t="s">
        <v>40</v>
      </c>
      <c r="E295" s="43">
        <f t="shared" si="92"/>
        <v>0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</row>
    <row r="296" spans="1:11" ht="66.599999999999994" hidden="1">
      <c r="A296" s="76"/>
      <c r="B296" s="76"/>
      <c r="C296" s="76"/>
      <c r="D296" s="42" t="s">
        <v>41</v>
      </c>
      <c r="E296" s="43">
        <f t="shared" si="92"/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</row>
    <row r="297" spans="1:11" ht="53.4" hidden="1">
      <c r="A297" s="76"/>
      <c r="B297" s="76"/>
      <c r="C297" s="76"/>
      <c r="D297" s="42" t="s">
        <v>42</v>
      </c>
      <c r="E297" s="43">
        <f t="shared" si="92"/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</row>
    <row r="298" spans="1:11" ht="66.599999999999994" hidden="1">
      <c r="A298" s="77"/>
      <c r="B298" s="77"/>
      <c r="C298" s="77"/>
      <c r="D298" s="42" t="s">
        <v>43</v>
      </c>
      <c r="E298" s="43">
        <f t="shared" si="92"/>
        <v>0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</row>
    <row r="299" spans="1:11" hidden="1">
      <c r="A299" s="75" t="s">
        <v>155</v>
      </c>
      <c r="B299" s="75" t="s">
        <v>157</v>
      </c>
      <c r="C299" s="75" t="s">
        <v>100</v>
      </c>
      <c r="D299" s="40" t="s">
        <v>45</v>
      </c>
      <c r="E299" s="43">
        <f t="shared" si="92"/>
        <v>0</v>
      </c>
      <c r="F299" s="49">
        <f t="shared" ref="F299" si="106">F300+F301+F302+F303</f>
        <v>0</v>
      </c>
      <c r="G299" s="49">
        <f t="shared" ref="G299" si="107">G300+G301+G302+G303</f>
        <v>0</v>
      </c>
      <c r="H299" s="49">
        <f t="shared" ref="H299" si="108">H300+H301+H302+H303</f>
        <v>0</v>
      </c>
      <c r="I299" s="49">
        <f t="shared" ref="I299" si="109">I300+I301+I302+I303</f>
        <v>0</v>
      </c>
      <c r="J299" s="49">
        <f t="shared" ref="J299" si="110">J300+J301+J302+J303</f>
        <v>0</v>
      </c>
      <c r="K299" s="49">
        <f>K300+K301+K302+K303</f>
        <v>0</v>
      </c>
    </row>
    <row r="300" spans="1:11" ht="53.4" hidden="1">
      <c r="A300" s="76"/>
      <c r="B300" s="76"/>
      <c r="C300" s="76"/>
      <c r="D300" s="42" t="s">
        <v>40</v>
      </c>
      <c r="E300" s="43">
        <f t="shared" si="92"/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</row>
    <row r="301" spans="1:11" ht="66.599999999999994" hidden="1">
      <c r="A301" s="76"/>
      <c r="B301" s="76"/>
      <c r="C301" s="76"/>
      <c r="D301" s="42" t="s">
        <v>41</v>
      </c>
      <c r="E301" s="43">
        <f t="shared" si="92"/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</row>
    <row r="302" spans="1:11" ht="53.4" hidden="1">
      <c r="A302" s="76"/>
      <c r="B302" s="76"/>
      <c r="C302" s="76"/>
      <c r="D302" s="42" t="s">
        <v>42</v>
      </c>
      <c r="E302" s="43">
        <f t="shared" si="92"/>
        <v>0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</row>
    <row r="303" spans="1:11" ht="66.599999999999994" hidden="1">
      <c r="A303" s="77"/>
      <c r="B303" s="77"/>
      <c r="C303" s="77"/>
      <c r="D303" s="42" t="s">
        <v>43</v>
      </c>
      <c r="E303" s="43">
        <f t="shared" si="92"/>
        <v>0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</row>
    <row r="304" spans="1:11" hidden="1">
      <c r="A304" s="75" t="s">
        <v>158</v>
      </c>
      <c r="B304" s="75" t="s">
        <v>159</v>
      </c>
      <c r="C304" s="75" t="s">
        <v>100</v>
      </c>
      <c r="D304" s="40" t="s">
        <v>45</v>
      </c>
      <c r="E304" s="43">
        <f t="shared" si="92"/>
        <v>0</v>
      </c>
      <c r="F304" s="49">
        <f t="shared" ref="F304" si="111">F305+F306+F307+F308</f>
        <v>0</v>
      </c>
      <c r="G304" s="49">
        <f t="shared" ref="G304" si="112">G305+G306+G307+G308</f>
        <v>0</v>
      </c>
      <c r="H304" s="49">
        <f t="shared" ref="H304" si="113">H305+H306+H307+H308</f>
        <v>0</v>
      </c>
      <c r="I304" s="49">
        <f t="shared" ref="I304" si="114">I305+I306+I307+I308</f>
        <v>0</v>
      </c>
      <c r="J304" s="49">
        <f t="shared" ref="J304" si="115">J305+J306+J307+J308</f>
        <v>0</v>
      </c>
      <c r="K304" s="49">
        <f>K305+K306+K307+K308</f>
        <v>0</v>
      </c>
    </row>
    <row r="305" spans="1:11" ht="53.4" hidden="1">
      <c r="A305" s="76"/>
      <c r="B305" s="76"/>
      <c r="C305" s="76"/>
      <c r="D305" s="42" t="s">
        <v>40</v>
      </c>
      <c r="E305" s="43">
        <f t="shared" si="92"/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</row>
    <row r="306" spans="1:11" ht="66.599999999999994" hidden="1">
      <c r="A306" s="76"/>
      <c r="B306" s="76"/>
      <c r="C306" s="76"/>
      <c r="D306" s="42" t="s">
        <v>41</v>
      </c>
      <c r="E306" s="43">
        <f t="shared" si="92"/>
        <v>0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</row>
    <row r="307" spans="1:11" ht="53.4" hidden="1">
      <c r="A307" s="76"/>
      <c r="B307" s="76"/>
      <c r="C307" s="76"/>
      <c r="D307" s="42" t="s">
        <v>42</v>
      </c>
      <c r="E307" s="43">
        <f t="shared" si="92"/>
        <v>0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</row>
    <row r="308" spans="1:11" ht="66.599999999999994" hidden="1">
      <c r="A308" s="77"/>
      <c r="B308" s="77"/>
      <c r="C308" s="77"/>
      <c r="D308" s="42" t="s">
        <v>43</v>
      </c>
      <c r="E308" s="43">
        <f t="shared" si="92"/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</row>
    <row r="309" spans="1:11" hidden="1">
      <c r="A309" s="75" t="s">
        <v>161</v>
      </c>
      <c r="B309" s="75" t="s">
        <v>160</v>
      </c>
      <c r="C309" s="75" t="s">
        <v>100</v>
      </c>
      <c r="D309" s="40" t="s">
        <v>45</v>
      </c>
      <c r="E309" s="43">
        <f t="shared" si="92"/>
        <v>0</v>
      </c>
      <c r="F309" s="49">
        <f t="shared" ref="F309" si="116">F310+F311+F312+F313</f>
        <v>0</v>
      </c>
      <c r="G309" s="49">
        <f t="shared" ref="G309" si="117">G310+G311+G312+G313</f>
        <v>0</v>
      </c>
      <c r="H309" s="49">
        <f t="shared" ref="H309" si="118">H310+H311+H312+H313</f>
        <v>0</v>
      </c>
      <c r="I309" s="49">
        <f t="shared" ref="I309" si="119">I310+I311+I312+I313</f>
        <v>0</v>
      </c>
      <c r="J309" s="49">
        <f t="shared" ref="J309" si="120">J310+J311+J312+J313</f>
        <v>0</v>
      </c>
      <c r="K309" s="49">
        <f>K310+K311+K312+K313</f>
        <v>0</v>
      </c>
    </row>
    <row r="310" spans="1:11" ht="53.4" hidden="1">
      <c r="A310" s="76"/>
      <c r="B310" s="76"/>
      <c r="C310" s="76"/>
      <c r="D310" s="42" t="s">
        <v>40</v>
      </c>
      <c r="E310" s="43">
        <f t="shared" si="92"/>
        <v>0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</row>
    <row r="311" spans="1:11" ht="66.599999999999994" hidden="1">
      <c r="A311" s="76"/>
      <c r="B311" s="76"/>
      <c r="C311" s="76"/>
      <c r="D311" s="42" t="s">
        <v>41</v>
      </c>
      <c r="E311" s="43">
        <f t="shared" si="92"/>
        <v>0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</row>
    <row r="312" spans="1:11" ht="53.4" hidden="1">
      <c r="A312" s="76"/>
      <c r="B312" s="76"/>
      <c r="C312" s="76"/>
      <c r="D312" s="42" t="s">
        <v>42</v>
      </c>
      <c r="E312" s="43">
        <f t="shared" si="92"/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</row>
    <row r="313" spans="1:11" ht="66.599999999999994" hidden="1">
      <c r="A313" s="77"/>
      <c r="B313" s="77"/>
      <c r="C313" s="77"/>
      <c r="D313" s="42" t="s">
        <v>43</v>
      </c>
      <c r="E313" s="43">
        <f t="shared" si="92"/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</row>
    <row r="314" spans="1:11" hidden="1">
      <c r="A314" s="75" t="s">
        <v>163</v>
      </c>
      <c r="B314" s="75" t="s">
        <v>162</v>
      </c>
      <c r="C314" s="75" t="s">
        <v>100</v>
      </c>
      <c r="D314" s="40" t="s">
        <v>45</v>
      </c>
      <c r="E314" s="43">
        <f t="shared" ref="E314:E377" si="121">F314+G314+H314+I314+J314+K314</f>
        <v>0</v>
      </c>
      <c r="F314" s="49">
        <f t="shared" ref="F314" si="122">F315+F316+F317+F318</f>
        <v>0</v>
      </c>
      <c r="G314" s="49">
        <f t="shared" ref="G314" si="123">G315+G316+G317+G318</f>
        <v>0</v>
      </c>
      <c r="H314" s="49">
        <f t="shared" ref="H314" si="124">H315+H316+H317+H318</f>
        <v>0</v>
      </c>
      <c r="I314" s="49">
        <f t="shared" ref="I314" si="125">I315+I316+I317+I318</f>
        <v>0</v>
      </c>
      <c r="J314" s="49">
        <f t="shared" ref="J314" si="126">J315+J316+J317+J318</f>
        <v>0</v>
      </c>
      <c r="K314" s="49">
        <f>K315+K316+K317+K318</f>
        <v>0</v>
      </c>
    </row>
    <row r="315" spans="1:11" ht="53.4" hidden="1">
      <c r="A315" s="76"/>
      <c r="B315" s="76"/>
      <c r="C315" s="76"/>
      <c r="D315" s="42" t="s">
        <v>40</v>
      </c>
      <c r="E315" s="43">
        <f t="shared" si="121"/>
        <v>0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</row>
    <row r="316" spans="1:11" ht="66.599999999999994" hidden="1">
      <c r="A316" s="76"/>
      <c r="B316" s="76"/>
      <c r="C316" s="76"/>
      <c r="D316" s="42" t="s">
        <v>41</v>
      </c>
      <c r="E316" s="43">
        <f t="shared" si="121"/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</row>
    <row r="317" spans="1:11" ht="53.4" hidden="1">
      <c r="A317" s="76"/>
      <c r="B317" s="76"/>
      <c r="C317" s="76"/>
      <c r="D317" s="42" t="s">
        <v>42</v>
      </c>
      <c r="E317" s="43">
        <f t="shared" si="121"/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</row>
    <row r="318" spans="1:11" ht="66.599999999999994" hidden="1">
      <c r="A318" s="77"/>
      <c r="B318" s="77"/>
      <c r="C318" s="77"/>
      <c r="D318" s="42" t="s">
        <v>43</v>
      </c>
      <c r="E318" s="43">
        <f t="shared" si="121"/>
        <v>0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</row>
    <row r="319" spans="1:11" hidden="1">
      <c r="A319" s="75" t="s">
        <v>164</v>
      </c>
      <c r="B319" s="75" t="s">
        <v>165</v>
      </c>
      <c r="C319" s="75" t="s">
        <v>100</v>
      </c>
      <c r="D319" s="40" t="s">
        <v>45</v>
      </c>
      <c r="E319" s="43">
        <f t="shared" si="121"/>
        <v>0</v>
      </c>
      <c r="F319" s="49">
        <f t="shared" ref="F319" si="127">F320+F321+F322+F323</f>
        <v>0</v>
      </c>
      <c r="G319" s="49">
        <f t="shared" ref="G319" si="128">G320+G321+G322+G323</f>
        <v>0</v>
      </c>
      <c r="H319" s="49">
        <f t="shared" ref="H319" si="129">H320+H321+H322+H323</f>
        <v>0</v>
      </c>
      <c r="I319" s="49">
        <f t="shared" ref="I319" si="130">I320+I321+I322+I323</f>
        <v>0</v>
      </c>
      <c r="J319" s="49">
        <f t="shared" ref="J319" si="131">J320+J321+J322+J323</f>
        <v>0</v>
      </c>
      <c r="K319" s="49">
        <f>K320+K321+K322+K323</f>
        <v>0</v>
      </c>
    </row>
    <row r="320" spans="1:11" ht="53.4" hidden="1">
      <c r="A320" s="76"/>
      <c r="B320" s="76"/>
      <c r="C320" s="76"/>
      <c r="D320" s="42" t="s">
        <v>40</v>
      </c>
      <c r="E320" s="43">
        <f t="shared" si="121"/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</row>
    <row r="321" spans="1:11" ht="66.599999999999994" hidden="1">
      <c r="A321" s="76"/>
      <c r="B321" s="76"/>
      <c r="C321" s="76"/>
      <c r="D321" s="42" t="s">
        <v>41</v>
      </c>
      <c r="E321" s="43">
        <f t="shared" si="121"/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</row>
    <row r="322" spans="1:11" ht="53.4" hidden="1">
      <c r="A322" s="76"/>
      <c r="B322" s="76"/>
      <c r="C322" s="76"/>
      <c r="D322" s="42" t="s">
        <v>42</v>
      </c>
      <c r="E322" s="43">
        <f t="shared" si="121"/>
        <v>0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</row>
    <row r="323" spans="1:11" ht="66.599999999999994" hidden="1">
      <c r="A323" s="77"/>
      <c r="B323" s="77"/>
      <c r="C323" s="77"/>
      <c r="D323" s="42" t="s">
        <v>43</v>
      </c>
      <c r="E323" s="43">
        <f t="shared" si="121"/>
        <v>0</v>
      </c>
      <c r="F323" s="45">
        <v>0</v>
      </c>
      <c r="G323" s="45">
        <v>0</v>
      </c>
      <c r="H323" s="45">
        <v>0</v>
      </c>
      <c r="I323" s="45">
        <v>0</v>
      </c>
      <c r="J323" s="45">
        <v>0</v>
      </c>
      <c r="K323" s="45">
        <v>0</v>
      </c>
    </row>
    <row r="324" spans="1:11" ht="15.6" hidden="1" customHeight="1">
      <c r="A324" s="75" t="s">
        <v>166</v>
      </c>
      <c r="B324" s="75" t="s">
        <v>167</v>
      </c>
      <c r="C324" s="75" t="s">
        <v>100</v>
      </c>
      <c r="D324" s="40" t="s">
        <v>45</v>
      </c>
      <c r="E324" s="43">
        <f t="shared" si="121"/>
        <v>0</v>
      </c>
      <c r="F324" s="49">
        <f t="shared" ref="F324" si="132">F325+F326+F327+F328</f>
        <v>0</v>
      </c>
      <c r="G324" s="49">
        <f t="shared" ref="G324" si="133">G325+G326+G327+G328</f>
        <v>0</v>
      </c>
      <c r="H324" s="49">
        <f t="shared" ref="H324" si="134">H325+H326+H327+H328</f>
        <v>0</v>
      </c>
      <c r="I324" s="49">
        <f t="shared" ref="I324" si="135">I325+I326+I327+I328</f>
        <v>0</v>
      </c>
      <c r="J324" s="49">
        <f t="shared" ref="J324" si="136">J325+J326+J327+J328</f>
        <v>0</v>
      </c>
      <c r="K324" s="49">
        <f>K325+K326+K327+K328</f>
        <v>0</v>
      </c>
    </row>
    <row r="325" spans="1:11" ht="53.4" hidden="1">
      <c r="A325" s="76"/>
      <c r="B325" s="76"/>
      <c r="C325" s="76"/>
      <c r="D325" s="42" t="s">
        <v>40</v>
      </c>
      <c r="E325" s="43">
        <f t="shared" si="121"/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</row>
    <row r="326" spans="1:11" ht="66.599999999999994" hidden="1">
      <c r="A326" s="76"/>
      <c r="B326" s="76"/>
      <c r="C326" s="76"/>
      <c r="D326" s="42" t="s">
        <v>41</v>
      </c>
      <c r="E326" s="43">
        <f t="shared" si="121"/>
        <v>0</v>
      </c>
      <c r="F326" s="45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</row>
    <row r="327" spans="1:11" ht="53.4" hidden="1">
      <c r="A327" s="76"/>
      <c r="B327" s="76"/>
      <c r="C327" s="76"/>
      <c r="D327" s="42" t="s">
        <v>42</v>
      </c>
      <c r="E327" s="43">
        <f t="shared" si="121"/>
        <v>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</row>
    <row r="328" spans="1:11" ht="66.599999999999994" hidden="1">
      <c r="A328" s="77"/>
      <c r="B328" s="77"/>
      <c r="C328" s="77"/>
      <c r="D328" s="42" t="s">
        <v>43</v>
      </c>
      <c r="E328" s="43">
        <f t="shared" si="121"/>
        <v>0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</row>
    <row r="329" spans="1:11" hidden="1">
      <c r="A329" s="75" t="s">
        <v>169</v>
      </c>
      <c r="B329" s="75" t="s">
        <v>168</v>
      </c>
      <c r="C329" s="75" t="s">
        <v>100</v>
      </c>
      <c r="D329" s="40" t="s">
        <v>45</v>
      </c>
      <c r="E329" s="43">
        <f t="shared" si="121"/>
        <v>0</v>
      </c>
      <c r="F329" s="49">
        <f t="shared" ref="F329" si="137">F330+F331+F332+F333</f>
        <v>0</v>
      </c>
      <c r="G329" s="49">
        <f t="shared" ref="G329" si="138">G330+G331+G332+G333</f>
        <v>0</v>
      </c>
      <c r="H329" s="49">
        <f t="shared" ref="H329" si="139">H330+H331+H332+H333</f>
        <v>0</v>
      </c>
      <c r="I329" s="49">
        <f t="shared" ref="I329" si="140">I330+I331+I332+I333</f>
        <v>0</v>
      </c>
      <c r="J329" s="49">
        <f t="shared" ref="J329" si="141">J330+J331+J332+J333</f>
        <v>0</v>
      </c>
      <c r="K329" s="49">
        <f>K330+K331+K332+K333</f>
        <v>0</v>
      </c>
    </row>
    <row r="330" spans="1:11" ht="53.4" hidden="1">
      <c r="A330" s="76"/>
      <c r="B330" s="76"/>
      <c r="C330" s="76"/>
      <c r="D330" s="42" t="s">
        <v>40</v>
      </c>
      <c r="E330" s="43">
        <f t="shared" si="121"/>
        <v>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</row>
    <row r="331" spans="1:11" ht="66.599999999999994" hidden="1">
      <c r="A331" s="76"/>
      <c r="B331" s="76"/>
      <c r="C331" s="76"/>
      <c r="D331" s="42" t="s">
        <v>41</v>
      </c>
      <c r="E331" s="43">
        <f t="shared" si="121"/>
        <v>0</v>
      </c>
      <c r="F331" s="45">
        <v>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</row>
    <row r="332" spans="1:11" ht="53.4" hidden="1">
      <c r="A332" s="76"/>
      <c r="B332" s="76"/>
      <c r="C332" s="76"/>
      <c r="D332" s="42" t="s">
        <v>42</v>
      </c>
      <c r="E332" s="43">
        <f t="shared" si="121"/>
        <v>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</row>
    <row r="333" spans="1:11" ht="66.599999999999994" hidden="1">
      <c r="A333" s="77"/>
      <c r="B333" s="77"/>
      <c r="C333" s="77"/>
      <c r="D333" s="42" t="s">
        <v>43</v>
      </c>
      <c r="E333" s="43">
        <f t="shared" si="121"/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</row>
    <row r="334" spans="1:11" ht="15.6" hidden="1" customHeight="1">
      <c r="A334" s="75" t="s">
        <v>175</v>
      </c>
      <c r="B334" s="75" t="s">
        <v>182</v>
      </c>
      <c r="C334" s="75" t="s">
        <v>100</v>
      </c>
      <c r="D334" s="40" t="s">
        <v>45</v>
      </c>
      <c r="E334" s="43">
        <f t="shared" si="121"/>
        <v>0</v>
      </c>
      <c r="F334" s="49">
        <f t="shared" ref="F334" si="142">F335+F336+F337+F338</f>
        <v>0</v>
      </c>
      <c r="G334" s="49">
        <f t="shared" ref="G334" si="143">G335+G336+G337+G338</f>
        <v>0</v>
      </c>
      <c r="H334" s="49">
        <f t="shared" ref="H334" si="144">H335+H336+H337+H338</f>
        <v>0</v>
      </c>
      <c r="I334" s="49">
        <f t="shared" ref="I334" si="145">I335+I336+I337+I338</f>
        <v>0</v>
      </c>
      <c r="J334" s="49">
        <f t="shared" ref="J334" si="146">J335+J336+J337+J338</f>
        <v>0</v>
      </c>
      <c r="K334" s="49">
        <f>K335+K336+K337+K338</f>
        <v>0</v>
      </c>
    </row>
    <row r="335" spans="1:11" ht="53.4" hidden="1">
      <c r="A335" s="76"/>
      <c r="B335" s="76"/>
      <c r="C335" s="76"/>
      <c r="D335" s="42" t="s">
        <v>40</v>
      </c>
      <c r="E335" s="43">
        <f t="shared" si="121"/>
        <v>0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</row>
    <row r="336" spans="1:11" ht="66.599999999999994" hidden="1">
      <c r="A336" s="76"/>
      <c r="B336" s="76"/>
      <c r="C336" s="76"/>
      <c r="D336" s="42" t="s">
        <v>41</v>
      </c>
      <c r="E336" s="43">
        <f t="shared" si="121"/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</row>
    <row r="337" spans="1:11" ht="53.4" hidden="1">
      <c r="A337" s="76"/>
      <c r="B337" s="76"/>
      <c r="C337" s="76"/>
      <c r="D337" s="42" t="s">
        <v>42</v>
      </c>
      <c r="E337" s="43">
        <f t="shared" si="121"/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</row>
    <row r="338" spans="1:11" ht="66.599999999999994" hidden="1">
      <c r="A338" s="77"/>
      <c r="B338" s="77"/>
      <c r="C338" s="77"/>
      <c r="D338" s="42" t="s">
        <v>43</v>
      </c>
      <c r="E338" s="43">
        <f t="shared" si="121"/>
        <v>0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</row>
    <row r="339" spans="1:11" hidden="1">
      <c r="A339" s="75" t="s">
        <v>176</v>
      </c>
      <c r="B339" s="75" t="s">
        <v>170</v>
      </c>
      <c r="C339" s="75" t="s">
        <v>100</v>
      </c>
      <c r="D339" s="40" t="s">
        <v>45</v>
      </c>
      <c r="E339" s="43">
        <f t="shared" si="121"/>
        <v>0</v>
      </c>
      <c r="F339" s="49">
        <f t="shared" ref="F339" si="147">F340+F341+F342+F343</f>
        <v>0</v>
      </c>
      <c r="G339" s="49">
        <f t="shared" ref="G339" si="148">G340+G341+G342+G343</f>
        <v>0</v>
      </c>
      <c r="H339" s="49">
        <f t="shared" ref="H339" si="149">H340+H341+H342+H343</f>
        <v>0</v>
      </c>
      <c r="I339" s="49">
        <f t="shared" ref="I339" si="150">I340+I341+I342+I343</f>
        <v>0</v>
      </c>
      <c r="J339" s="49">
        <f t="shared" ref="J339" si="151">J340+J341+J342+J343</f>
        <v>0</v>
      </c>
      <c r="K339" s="49">
        <f>K340+K341+K342+K343</f>
        <v>0</v>
      </c>
    </row>
    <row r="340" spans="1:11" ht="53.4" hidden="1">
      <c r="A340" s="76"/>
      <c r="B340" s="76"/>
      <c r="C340" s="76"/>
      <c r="D340" s="42" t="s">
        <v>40</v>
      </c>
      <c r="E340" s="43">
        <f t="shared" si="121"/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</row>
    <row r="341" spans="1:11" ht="66.599999999999994" hidden="1">
      <c r="A341" s="76"/>
      <c r="B341" s="76"/>
      <c r="C341" s="76"/>
      <c r="D341" s="42" t="s">
        <v>41</v>
      </c>
      <c r="E341" s="43">
        <f t="shared" si="121"/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</row>
    <row r="342" spans="1:11" ht="53.4" hidden="1">
      <c r="A342" s="76"/>
      <c r="B342" s="76"/>
      <c r="C342" s="76"/>
      <c r="D342" s="42" t="s">
        <v>42</v>
      </c>
      <c r="E342" s="43">
        <f t="shared" si="121"/>
        <v>0</v>
      </c>
      <c r="F342" s="45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</row>
    <row r="343" spans="1:11" ht="66.599999999999994" hidden="1">
      <c r="A343" s="77"/>
      <c r="B343" s="77"/>
      <c r="C343" s="77"/>
      <c r="D343" s="42" t="s">
        <v>43</v>
      </c>
      <c r="E343" s="43">
        <f t="shared" si="121"/>
        <v>0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</row>
    <row r="344" spans="1:11" hidden="1">
      <c r="A344" s="75" t="s">
        <v>177</v>
      </c>
      <c r="B344" s="75" t="s">
        <v>171</v>
      </c>
      <c r="C344" s="75" t="s">
        <v>100</v>
      </c>
      <c r="D344" s="40" t="s">
        <v>45</v>
      </c>
      <c r="E344" s="43">
        <f t="shared" si="121"/>
        <v>0</v>
      </c>
      <c r="F344" s="49">
        <f t="shared" ref="F344" si="152">F345+F346+F347+F348</f>
        <v>0</v>
      </c>
      <c r="G344" s="49">
        <f t="shared" ref="G344" si="153">G345+G346+G347+G348</f>
        <v>0</v>
      </c>
      <c r="H344" s="49">
        <f t="shared" ref="H344" si="154">H345+H346+H347+H348</f>
        <v>0</v>
      </c>
      <c r="I344" s="49">
        <f t="shared" ref="I344" si="155">I345+I346+I347+I348</f>
        <v>0</v>
      </c>
      <c r="J344" s="49">
        <f t="shared" ref="J344" si="156">J345+J346+J347+J348</f>
        <v>0</v>
      </c>
      <c r="K344" s="49">
        <f>K345+K346+K347+K348</f>
        <v>0</v>
      </c>
    </row>
    <row r="345" spans="1:11" ht="53.4" hidden="1">
      <c r="A345" s="76"/>
      <c r="B345" s="76"/>
      <c r="C345" s="76"/>
      <c r="D345" s="42" t="s">
        <v>40</v>
      </c>
      <c r="E345" s="43">
        <f t="shared" si="121"/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</row>
    <row r="346" spans="1:11" ht="66.599999999999994" hidden="1">
      <c r="A346" s="76"/>
      <c r="B346" s="76"/>
      <c r="C346" s="76"/>
      <c r="D346" s="42" t="s">
        <v>41</v>
      </c>
      <c r="E346" s="43">
        <f t="shared" si="121"/>
        <v>0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</row>
    <row r="347" spans="1:11" ht="53.4" hidden="1">
      <c r="A347" s="76"/>
      <c r="B347" s="76"/>
      <c r="C347" s="76"/>
      <c r="D347" s="42" t="s">
        <v>42</v>
      </c>
      <c r="E347" s="43">
        <f t="shared" si="121"/>
        <v>0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</row>
    <row r="348" spans="1:11" ht="66.599999999999994" hidden="1">
      <c r="A348" s="77"/>
      <c r="B348" s="77"/>
      <c r="C348" s="77"/>
      <c r="D348" s="42" t="s">
        <v>43</v>
      </c>
      <c r="E348" s="43">
        <f t="shared" si="121"/>
        <v>0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</row>
    <row r="349" spans="1:11" hidden="1">
      <c r="A349" s="75" t="s">
        <v>178</v>
      </c>
      <c r="B349" s="75" t="s">
        <v>172</v>
      </c>
      <c r="C349" s="75" t="s">
        <v>100</v>
      </c>
      <c r="D349" s="40" t="s">
        <v>45</v>
      </c>
      <c r="E349" s="43">
        <f t="shared" si="121"/>
        <v>0</v>
      </c>
      <c r="F349" s="49">
        <f t="shared" ref="F349" si="157">F350+F351+F352+F353</f>
        <v>0</v>
      </c>
      <c r="G349" s="49">
        <f t="shared" ref="G349" si="158">G350+G351+G352+G353</f>
        <v>0</v>
      </c>
      <c r="H349" s="49">
        <f t="shared" ref="H349" si="159">H350+H351+H352+H353</f>
        <v>0</v>
      </c>
      <c r="I349" s="49">
        <f t="shared" ref="I349" si="160">I350+I351+I352+I353</f>
        <v>0</v>
      </c>
      <c r="J349" s="49">
        <f t="shared" ref="J349" si="161">J350+J351+J352+J353</f>
        <v>0</v>
      </c>
      <c r="K349" s="49">
        <f>K350+K351+K352+K353</f>
        <v>0</v>
      </c>
    </row>
    <row r="350" spans="1:11" ht="53.4" hidden="1">
      <c r="A350" s="76"/>
      <c r="B350" s="76"/>
      <c r="C350" s="76"/>
      <c r="D350" s="42" t="s">
        <v>40</v>
      </c>
      <c r="E350" s="43">
        <f t="shared" si="121"/>
        <v>0</v>
      </c>
      <c r="F350" s="45">
        <v>0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</row>
    <row r="351" spans="1:11" ht="66.599999999999994" hidden="1">
      <c r="A351" s="76"/>
      <c r="B351" s="76"/>
      <c r="C351" s="76"/>
      <c r="D351" s="42" t="s">
        <v>41</v>
      </c>
      <c r="E351" s="43">
        <f t="shared" si="121"/>
        <v>0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</row>
    <row r="352" spans="1:11" ht="53.4" hidden="1">
      <c r="A352" s="76"/>
      <c r="B352" s="76"/>
      <c r="C352" s="76"/>
      <c r="D352" s="42" t="s">
        <v>42</v>
      </c>
      <c r="E352" s="43">
        <f t="shared" si="121"/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</row>
    <row r="353" spans="1:11" ht="66.599999999999994" hidden="1">
      <c r="A353" s="77"/>
      <c r="B353" s="77"/>
      <c r="C353" s="77"/>
      <c r="D353" s="42" t="s">
        <v>43</v>
      </c>
      <c r="E353" s="43">
        <f t="shared" si="121"/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</row>
    <row r="354" spans="1:11" hidden="1">
      <c r="A354" s="75" t="s">
        <v>179</v>
      </c>
      <c r="B354" s="75" t="s">
        <v>181</v>
      </c>
      <c r="C354" s="75" t="s">
        <v>100</v>
      </c>
      <c r="D354" s="40" t="s">
        <v>45</v>
      </c>
      <c r="E354" s="43">
        <f t="shared" si="121"/>
        <v>0</v>
      </c>
      <c r="F354" s="49">
        <f t="shared" ref="F354" si="162">F355+F356+F357+F358</f>
        <v>0</v>
      </c>
      <c r="G354" s="49">
        <f t="shared" ref="G354" si="163">G355+G356+G357+G358</f>
        <v>0</v>
      </c>
      <c r="H354" s="49">
        <f t="shared" ref="H354" si="164">H355+H356+H357+H358</f>
        <v>0</v>
      </c>
      <c r="I354" s="49">
        <f t="shared" ref="I354" si="165">I355+I356+I357+I358</f>
        <v>0</v>
      </c>
      <c r="J354" s="49">
        <f t="shared" ref="J354" si="166">J355+J356+J357+J358</f>
        <v>0</v>
      </c>
      <c r="K354" s="49">
        <f>K355+K356+K357+K358</f>
        <v>0</v>
      </c>
    </row>
    <row r="355" spans="1:11" ht="53.4" hidden="1">
      <c r="A355" s="76"/>
      <c r="B355" s="76"/>
      <c r="C355" s="76"/>
      <c r="D355" s="42" t="s">
        <v>40</v>
      </c>
      <c r="E355" s="43">
        <f t="shared" si="121"/>
        <v>0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</row>
    <row r="356" spans="1:11" ht="66.599999999999994" hidden="1">
      <c r="A356" s="76"/>
      <c r="B356" s="76"/>
      <c r="C356" s="76"/>
      <c r="D356" s="42" t="s">
        <v>41</v>
      </c>
      <c r="E356" s="43">
        <f t="shared" si="121"/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</row>
    <row r="357" spans="1:11" ht="53.4" hidden="1">
      <c r="A357" s="76"/>
      <c r="B357" s="76"/>
      <c r="C357" s="76"/>
      <c r="D357" s="42" t="s">
        <v>42</v>
      </c>
      <c r="E357" s="43">
        <f t="shared" si="121"/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</row>
    <row r="358" spans="1:11" ht="66.599999999999994" hidden="1">
      <c r="A358" s="77"/>
      <c r="B358" s="77"/>
      <c r="C358" s="77"/>
      <c r="D358" s="42" t="s">
        <v>43</v>
      </c>
      <c r="E358" s="43">
        <f t="shared" si="121"/>
        <v>0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</row>
    <row r="359" spans="1:11" hidden="1">
      <c r="A359" s="75" t="s">
        <v>180</v>
      </c>
      <c r="B359" s="75" t="s">
        <v>150</v>
      </c>
      <c r="C359" s="75" t="s">
        <v>100</v>
      </c>
      <c r="D359" s="40" t="s">
        <v>45</v>
      </c>
      <c r="E359" s="43">
        <f t="shared" si="121"/>
        <v>0</v>
      </c>
      <c r="F359" s="49">
        <f t="shared" ref="F359" si="167">F360+F361+F362+F363</f>
        <v>0</v>
      </c>
      <c r="G359" s="49">
        <f t="shared" ref="G359" si="168">G360+G361+G362+G363</f>
        <v>0</v>
      </c>
      <c r="H359" s="49">
        <f t="shared" ref="H359" si="169">H360+H361+H362+H363</f>
        <v>0</v>
      </c>
      <c r="I359" s="49">
        <f t="shared" ref="I359" si="170">I360+I361+I362+I363</f>
        <v>0</v>
      </c>
      <c r="J359" s="49">
        <f t="shared" ref="J359" si="171">J360+J361+J362+J363</f>
        <v>0</v>
      </c>
      <c r="K359" s="49">
        <f>K360+K361+K362+K363</f>
        <v>0</v>
      </c>
    </row>
    <row r="360" spans="1:11" ht="53.4" hidden="1">
      <c r="A360" s="76"/>
      <c r="B360" s="76"/>
      <c r="C360" s="76"/>
      <c r="D360" s="42" t="s">
        <v>40</v>
      </c>
      <c r="E360" s="43">
        <f t="shared" si="121"/>
        <v>0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</row>
    <row r="361" spans="1:11" ht="66.599999999999994" hidden="1">
      <c r="A361" s="76"/>
      <c r="B361" s="76"/>
      <c r="C361" s="76"/>
      <c r="D361" s="42" t="s">
        <v>41</v>
      </c>
      <c r="E361" s="43">
        <f t="shared" si="121"/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</row>
    <row r="362" spans="1:11" ht="53.4" hidden="1">
      <c r="A362" s="76"/>
      <c r="B362" s="76"/>
      <c r="C362" s="76"/>
      <c r="D362" s="42" t="s">
        <v>42</v>
      </c>
      <c r="E362" s="43">
        <f t="shared" si="121"/>
        <v>0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</row>
    <row r="363" spans="1:11" ht="66.599999999999994" hidden="1">
      <c r="A363" s="77"/>
      <c r="B363" s="77"/>
      <c r="C363" s="77"/>
      <c r="D363" s="42" t="s">
        <v>43</v>
      </c>
      <c r="E363" s="43">
        <f t="shared" si="121"/>
        <v>0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</row>
    <row r="364" spans="1:11" hidden="1">
      <c r="A364" s="78" t="s">
        <v>183</v>
      </c>
      <c r="B364" s="75" t="s">
        <v>173</v>
      </c>
      <c r="C364" s="75" t="s">
        <v>100</v>
      </c>
      <c r="D364" s="40" t="s">
        <v>45</v>
      </c>
      <c r="E364" s="43">
        <f t="shared" si="121"/>
        <v>0</v>
      </c>
      <c r="F364" s="49">
        <f t="shared" ref="F364" si="172">F365+F366+F367+F368</f>
        <v>0</v>
      </c>
      <c r="G364" s="49">
        <f t="shared" ref="G364" si="173">G365+G366+G367+G368</f>
        <v>0</v>
      </c>
      <c r="H364" s="49">
        <f t="shared" ref="H364" si="174">H365+H366+H367+H368</f>
        <v>0</v>
      </c>
      <c r="I364" s="49">
        <f t="shared" ref="I364" si="175">I365+I366+I367+I368</f>
        <v>0</v>
      </c>
      <c r="J364" s="49">
        <f t="shared" ref="J364" si="176">J365+J366+J367+J368</f>
        <v>0</v>
      </c>
      <c r="K364" s="49">
        <f>K365+K366+K367+K368</f>
        <v>0</v>
      </c>
    </row>
    <row r="365" spans="1:11" ht="53.4" hidden="1">
      <c r="A365" s="76"/>
      <c r="B365" s="76"/>
      <c r="C365" s="76"/>
      <c r="D365" s="42" t="s">
        <v>40</v>
      </c>
      <c r="E365" s="43">
        <f t="shared" si="121"/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</row>
    <row r="366" spans="1:11" ht="66.599999999999994" hidden="1">
      <c r="A366" s="76"/>
      <c r="B366" s="76"/>
      <c r="C366" s="76"/>
      <c r="D366" s="42" t="s">
        <v>41</v>
      </c>
      <c r="E366" s="43">
        <f t="shared" si="121"/>
        <v>0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</row>
    <row r="367" spans="1:11" ht="53.4" hidden="1">
      <c r="A367" s="76"/>
      <c r="B367" s="76"/>
      <c r="C367" s="76"/>
      <c r="D367" s="42" t="s">
        <v>42</v>
      </c>
      <c r="E367" s="43">
        <f t="shared" si="121"/>
        <v>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</row>
    <row r="368" spans="1:11" ht="66.599999999999994" hidden="1">
      <c r="A368" s="77"/>
      <c r="B368" s="77"/>
      <c r="C368" s="77"/>
      <c r="D368" s="42" t="s">
        <v>43</v>
      </c>
      <c r="E368" s="43">
        <f t="shared" si="121"/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</row>
    <row r="369" spans="1:11" hidden="1">
      <c r="A369" s="75" t="s">
        <v>184</v>
      </c>
      <c r="B369" s="75" t="s">
        <v>174</v>
      </c>
      <c r="C369" s="75" t="s">
        <v>100</v>
      </c>
      <c r="D369" s="40" t="s">
        <v>45</v>
      </c>
      <c r="E369" s="43">
        <f t="shared" si="121"/>
        <v>0</v>
      </c>
      <c r="F369" s="49">
        <f t="shared" ref="F369" si="177">F370+F371+F372+F373</f>
        <v>0</v>
      </c>
      <c r="G369" s="49">
        <f t="shared" ref="G369" si="178">G370+G371+G372+G373</f>
        <v>0</v>
      </c>
      <c r="H369" s="49">
        <f t="shared" ref="H369" si="179">H370+H371+H372+H373</f>
        <v>0</v>
      </c>
      <c r="I369" s="49">
        <f t="shared" ref="I369" si="180">I370+I371+I372+I373</f>
        <v>0</v>
      </c>
      <c r="J369" s="49">
        <f t="shared" ref="J369" si="181">J370+J371+J372+J373</f>
        <v>0</v>
      </c>
      <c r="K369" s="49">
        <f>K370+K371+K372+K373</f>
        <v>0</v>
      </c>
    </row>
    <row r="370" spans="1:11" ht="53.4" hidden="1">
      <c r="A370" s="76"/>
      <c r="B370" s="76"/>
      <c r="C370" s="76"/>
      <c r="D370" s="42" t="s">
        <v>40</v>
      </c>
      <c r="E370" s="43">
        <f t="shared" si="121"/>
        <v>0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</row>
    <row r="371" spans="1:11" ht="66.599999999999994" hidden="1">
      <c r="A371" s="76"/>
      <c r="B371" s="76"/>
      <c r="C371" s="76"/>
      <c r="D371" s="42" t="s">
        <v>41</v>
      </c>
      <c r="E371" s="43">
        <f t="shared" si="121"/>
        <v>0</v>
      </c>
      <c r="F371" s="45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</row>
    <row r="372" spans="1:11" ht="53.4" hidden="1">
      <c r="A372" s="76"/>
      <c r="B372" s="76"/>
      <c r="C372" s="76"/>
      <c r="D372" s="42" t="s">
        <v>42</v>
      </c>
      <c r="E372" s="43">
        <f t="shared" si="121"/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</row>
    <row r="373" spans="1:11" ht="66.599999999999994" hidden="1">
      <c r="A373" s="77"/>
      <c r="B373" s="77"/>
      <c r="C373" s="77"/>
      <c r="D373" s="42" t="s">
        <v>43</v>
      </c>
      <c r="E373" s="43">
        <f t="shared" si="121"/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</row>
    <row r="374" spans="1:11">
      <c r="A374" s="75" t="s">
        <v>59</v>
      </c>
      <c r="B374" s="75" t="s">
        <v>185</v>
      </c>
      <c r="C374" s="75" t="s">
        <v>67</v>
      </c>
      <c r="D374" s="40" t="s">
        <v>45</v>
      </c>
      <c r="E374" s="43">
        <f t="shared" si="121"/>
        <v>0</v>
      </c>
      <c r="F374" s="41">
        <f>SUM(F375:F378)</f>
        <v>0</v>
      </c>
      <c r="G374" s="41">
        <f t="shared" ref="G374:K374" si="182">SUM(G375:G378)</f>
        <v>0</v>
      </c>
      <c r="H374" s="41">
        <f t="shared" si="182"/>
        <v>0</v>
      </c>
      <c r="I374" s="41">
        <f t="shared" si="182"/>
        <v>0</v>
      </c>
      <c r="J374" s="41">
        <f t="shared" si="182"/>
        <v>0</v>
      </c>
      <c r="K374" s="41">
        <f t="shared" si="182"/>
        <v>0</v>
      </c>
    </row>
    <row r="375" spans="1:11" ht="53.4">
      <c r="A375" s="76"/>
      <c r="B375" s="76"/>
      <c r="C375" s="76"/>
      <c r="D375" s="42" t="s">
        <v>40</v>
      </c>
      <c r="E375" s="43">
        <f t="shared" si="121"/>
        <v>0</v>
      </c>
      <c r="F375" s="41">
        <f>F380</f>
        <v>0</v>
      </c>
      <c r="G375" s="41">
        <f t="shared" ref="G375:K375" si="183">G380</f>
        <v>0</v>
      </c>
      <c r="H375" s="41">
        <f t="shared" si="183"/>
        <v>0</v>
      </c>
      <c r="I375" s="41">
        <f t="shared" si="183"/>
        <v>0</v>
      </c>
      <c r="J375" s="41">
        <f t="shared" si="183"/>
        <v>0</v>
      </c>
      <c r="K375" s="41">
        <f t="shared" si="183"/>
        <v>0</v>
      </c>
    </row>
    <row r="376" spans="1:11" ht="66.599999999999994">
      <c r="A376" s="76"/>
      <c r="B376" s="76"/>
      <c r="C376" s="76"/>
      <c r="D376" s="42" t="s">
        <v>41</v>
      </c>
      <c r="E376" s="43">
        <f t="shared" si="121"/>
        <v>0</v>
      </c>
      <c r="F376" s="41">
        <f t="shared" ref="F376:K378" si="184">F381</f>
        <v>0</v>
      </c>
      <c r="G376" s="41">
        <f t="shared" si="184"/>
        <v>0</v>
      </c>
      <c r="H376" s="41">
        <f t="shared" si="184"/>
        <v>0</v>
      </c>
      <c r="I376" s="41">
        <f t="shared" si="184"/>
        <v>0</v>
      </c>
      <c r="J376" s="41">
        <f t="shared" si="184"/>
        <v>0</v>
      </c>
      <c r="K376" s="41">
        <f t="shared" si="184"/>
        <v>0</v>
      </c>
    </row>
    <row r="377" spans="1:11" ht="53.4">
      <c r="A377" s="76"/>
      <c r="B377" s="76"/>
      <c r="C377" s="76"/>
      <c r="D377" s="42" t="s">
        <v>42</v>
      </c>
      <c r="E377" s="43">
        <f t="shared" si="121"/>
        <v>0</v>
      </c>
      <c r="F377" s="41">
        <f t="shared" si="184"/>
        <v>0</v>
      </c>
      <c r="G377" s="41">
        <f t="shared" si="184"/>
        <v>0</v>
      </c>
      <c r="H377" s="41">
        <f t="shared" si="184"/>
        <v>0</v>
      </c>
      <c r="I377" s="41">
        <f t="shared" si="184"/>
        <v>0</v>
      </c>
      <c r="J377" s="41">
        <f t="shared" si="184"/>
        <v>0</v>
      </c>
      <c r="K377" s="41">
        <f t="shared" si="184"/>
        <v>0</v>
      </c>
    </row>
    <row r="378" spans="1:11" ht="66.599999999999994">
      <c r="A378" s="77"/>
      <c r="B378" s="77"/>
      <c r="C378" s="77"/>
      <c r="D378" s="42" t="s">
        <v>43</v>
      </c>
      <c r="E378" s="43">
        <f t="shared" ref="E378:E441" si="185">F378+G378+H378+I378+J378+K378</f>
        <v>0</v>
      </c>
      <c r="F378" s="41">
        <f t="shared" si="184"/>
        <v>0</v>
      </c>
      <c r="G378" s="41">
        <f t="shared" si="184"/>
        <v>0</v>
      </c>
      <c r="H378" s="41">
        <f t="shared" si="184"/>
        <v>0</v>
      </c>
      <c r="I378" s="41">
        <f t="shared" si="184"/>
        <v>0</v>
      </c>
      <c r="J378" s="41">
        <f t="shared" si="184"/>
        <v>0</v>
      </c>
      <c r="K378" s="41">
        <f t="shared" si="184"/>
        <v>0</v>
      </c>
    </row>
    <row r="379" spans="1:11">
      <c r="A379" s="75" t="s">
        <v>82</v>
      </c>
      <c r="B379" s="75" t="s">
        <v>186</v>
      </c>
      <c r="C379" s="75" t="s">
        <v>100</v>
      </c>
      <c r="D379" s="40" t="s">
        <v>45</v>
      </c>
      <c r="E379" s="43">
        <f t="shared" si="185"/>
        <v>0</v>
      </c>
      <c r="F379" s="49">
        <f t="shared" ref="F379:J379" si="186">F380+F381+F382+F383</f>
        <v>0</v>
      </c>
      <c r="G379" s="49">
        <f t="shared" si="186"/>
        <v>0</v>
      </c>
      <c r="H379" s="49">
        <f t="shared" si="186"/>
        <v>0</v>
      </c>
      <c r="I379" s="49">
        <f t="shared" si="186"/>
        <v>0</v>
      </c>
      <c r="J379" s="49">
        <f t="shared" si="186"/>
        <v>0</v>
      </c>
      <c r="K379" s="49">
        <f>K380+K381+K382+K383</f>
        <v>0</v>
      </c>
    </row>
    <row r="380" spans="1:11" ht="53.4">
      <c r="A380" s="76"/>
      <c r="B380" s="76"/>
      <c r="C380" s="76"/>
      <c r="D380" s="42" t="s">
        <v>40</v>
      </c>
      <c r="E380" s="43">
        <f t="shared" si="185"/>
        <v>0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</row>
    <row r="381" spans="1:11" ht="66.599999999999994">
      <c r="A381" s="76"/>
      <c r="B381" s="76"/>
      <c r="C381" s="76"/>
      <c r="D381" s="42" t="s">
        <v>41</v>
      </c>
      <c r="E381" s="43">
        <f t="shared" si="185"/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</row>
    <row r="382" spans="1:11" ht="75.599999999999994" customHeight="1">
      <c r="A382" s="76"/>
      <c r="B382" s="76"/>
      <c r="C382" s="76"/>
      <c r="D382" s="42" t="s">
        <v>42</v>
      </c>
      <c r="E382" s="43">
        <f t="shared" si="185"/>
        <v>0</v>
      </c>
      <c r="F382" s="45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</row>
    <row r="383" spans="1:11" ht="66.599999999999994">
      <c r="A383" s="77"/>
      <c r="B383" s="77"/>
      <c r="C383" s="77"/>
      <c r="D383" s="42" t="s">
        <v>43</v>
      </c>
      <c r="E383" s="43">
        <f t="shared" si="185"/>
        <v>0</v>
      </c>
      <c r="F383" s="45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</row>
    <row r="384" spans="1:11">
      <c r="A384" s="100" t="s">
        <v>68</v>
      </c>
      <c r="B384" s="100" t="s">
        <v>69</v>
      </c>
      <c r="C384" s="100" t="s">
        <v>63</v>
      </c>
      <c r="D384" s="101" t="s">
        <v>45</v>
      </c>
      <c r="E384" s="104">
        <f t="shared" si="185"/>
        <v>29978.03</v>
      </c>
      <c r="F384" s="122">
        <f>F385+F386+F387+F388</f>
        <v>20518.03</v>
      </c>
      <c r="G384" s="111">
        <f t="shared" ref="G384:K384" si="187">G385+G386+G387+G388</f>
        <v>2450</v>
      </c>
      <c r="H384" s="111">
        <f t="shared" si="187"/>
        <v>1110</v>
      </c>
      <c r="I384" s="111">
        <f t="shared" si="187"/>
        <v>1900</v>
      </c>
      <c r="J384" s="111">
        <f t="shared" si="187"/>
        <v>2000</v>
      </c>
      <c r="K384" s="111">
        <f t="shared" si="187"/>
        <v>2000</v>
      </c>
    </row>
    <row r="385" spans="1:11" ht="53.4">
      <c r="A385" s="100"/>
      <c r="B385" s="100"/>
      <c r="C385" s="100"/>
      <c r="D385" s="103" t="s">
        <v>40</v>
      </c>
      <c r="E385" s="104">
        <f t="shared" si="185"/>
        <v>18115.010000000002</v>
      </c>
      <c r="F385" s="106">
        <f>F391+F396+F466+F471+F516</f>
        <v>8655.01</v>
      </c>
      <c r="G385" s="106">
        <f t="shared" ref="F385:K388" si="188">G391+G431</f>
        <v>2450</v>
      </c>
      <c r="H385" s="106">
        <f t="shared" si="188"/>
        <v>1110</v>
      </c>
      <c r="I385" s="106">
        <f t="shared" si="188"/>
        <v>1900</v>
      </c>
      <c r="J385" s="106">
        <f t="shared" si="188"/>
        <v>2000</v>
      </c>
      <c r="K385" s="106">
        <f t="shared" si="188"/>
        <v>2000</v>
      </c>
    </row>
    <row r="386" spans="1:11" ht="66.599999999999994">
      <c r="A386" s="100"/>
      <c r="B386" s="100"/>
      <c r="C386" s="100"/>
      <c r="D386" s="103" t="s">
        <v>41</v>
      </c>
      <c r="E386" s="104">
        <f t="shared" si="185"/>
        <v>11863.019999999999</v>
      </c>
      <c r="F386" s="106">
        <f>F392+F397+F467+F472+F517</f>
        <v>11863.019999999999</v>
      </c>
      <c r="G386" s="106">
        <f t="shared" si="188"/>
        <v>0</v>
      </c>
      <c r="H386" s="106">
        <f t="shared" si="188"/>
        <v>0</v>
      </c>
      <c r="I386" s="106">
        <f t="shared" si="188"/>
        <v>0</v>
      </c>
      <c r="J386" s="106">
        <f t="shared" si="188"/>
        <v>0</v>
      </c>
      <c r="K386" s="106">
        <f t="shared" si="188"/>
        <v>0</v>
      </c>
    </row>
    <row r="387" spans="1:11" ht="53.4">
      <c r="A387" s="100"/>
      <c r="B387" s="100"/>
      <c r="C387" s="100"/>
      <c r="D387" s="103" t="s">
        <v>42</v>
      </c>
      <c r="E387" s="104">
        <f t="shared" si="185"/>
        <v>0</v>
      </c>
      <c r="F387" s="106">
        <f t="shared" si="188"/>
        <v>0</v>
      </c>
      <c r="G387" s="106">
        <f t="shared" si="188"/>
        <v>0</v>
      </c>
      <c r="H387" s="106">
        <f t="shared" si="188"/>
        <v>0</v>
      </c>
      <c r="I387" s="106">
        <f t="shared" si="188"/>
        <v>0</v>
      </c>
      <c r="J387" s="106">
        <f t="shared" si="188"/>
        <v>0</v>
      </c>
      <c r="K387" s="106">
        <f t="shared" si="188"/>
        <v>0</v>
      </c>
    </row>
    <row r="388" spans="1:11" ht="66.599999999999994">
      <c r="A388" s="100"/>
      <c r="B388" s="100"/>
      <c r="C388" s="100"/>
      <c r="D388" s="103" t="s">
        <v>43</v>
      </c>
      <c r="E388" s="104">
        <f t="shared" si="185"/>
        <v>0</v>
      </c>
      <c r="F388" s="106">
        <f t="shared" si="188"/>
        <v>0</v>
      </c>
      <c r="G388" s="106">
        <f t="shared" si="188"/>
        <v>0</v>
      </c>
      <c r="H388" s="106">
        <f t="shared" si="188"/>
        <v>0</v>
      </c>
      <c r="I388" s="106">
        <f t="shared" si="188"/>
        <v>0</v>
      </c>
      <c r="J388" s="106">
        <f t="shared" si="188"/>
        <v>0</v>
      </c>
      <c r="K388" s="106">
        <f t="shared" si="188"/>
        <v>0</v>
      </c>
    </row>
    <row r="389" spans="1:11" ht="40.200000000000003">
      <c r="A389" s="100"/>
      <c r="B389" s="100"/>
      <c r="C389" s="100"/>
      <c r="D389" s="103" t="s">
        <v>44</v>
      </c>
      <c r="E389" s="104">
        <f t="shared" si="185"/>
        <v>0</v>
      </c>
      <c r="F389" s="106"/>
      <c r="G389" s="106"/>
      <c r="H389" s="106"/>
      <c r="I389" s="106"/>
      <c r="J389" s="106"/>
      <c r="K389" s="106"/>
    </row>
    <row r="390" spans="1:11">
      <c r="A390" s="75" t="s">
        <v>291</v>
      </c>
      <c r="B390" s="75" t="s">
        <v>109</v>
      </c>
      <c r="C390" s="75"/>
      <c r="D390" s="40" t="s">
        <v>45</v>
      </c>
      <c r="E390" s="43">
        <f t="shared" si="185"/>
        <v>24571.360000000001</v>
      </c>
      <c r="F390" s="52">
        <f>SUM(F391:F394)</f>
        <v>15111.36</v>
      </c>
      <c r="G390" s="41">
        <f t="shared" ref="G390:K390" si="189">SUM(G391:G394)</f>
        <v>2450</v>
      </c>
      <c r="H390" s="41">
        <f t="shared" si="189"/>
        <v>1110</v>
      </c>
      <c r="I390" s="41">
        <f t="shared" si="189"/>
        <v>1900</v>
      </c>
      <c r="J390" s="41">
        <f t="shared" si="189"/>
        <v>2000</v>
      </c>
      <c r="K390" s="41">
        <f t="shared" si="189"/>
        <v>2000</v>
      </c>
    </row>
    <row r="391" spans="1:11" ht="53.4">
      <c r="A391" s="76"/>
      <c r="B391" s="76"/>
      <c r="C391" s="76"/>
      <c r="D391" s="42" t="s">
        <v>40</v>
      </c>
      <c r="E391" s="43">
        <f t="shared" si="185"/>
        <v>17931.580000000002</v>
      </c>
      <c r="F391" s="99">
        <v>8471.58</v>
      </c>
      <c r="G391" s="41">
        <f t="shared" ref="G391:K391" si="190">G396+G401+G406+G411</f>
        <v>2450</v>
      </c>
      <c r="H391" s="41">
        <f>H396+H401+H406+H411</f>
        <v>1110</v>
      </c>
      <c r="I391" s="41">
        <f t="shared" si="190"/>
        <v>1900</v>
      </c>
      <c r="J391" s="41">
        <f t="shared" si="190"/>
        <v>2000</v>
      </c>
      <c r="K391" s="41">
        <f t="shared" si="190"/>
        <v>2000</v>
      </c>
    </row>
    <row r="392" spans="1:11" ht="66.599999999999994">
      <c r="A392" s="76"/>
      <c r="B392" s="76"/>
      <c r="C392" s="76"/>
      <c r="D392" s="42" t="s">
        <v>41</v>
      </c>
      <c r="E392" s="43">
        <f t="shared" si="185"/>
        <v>6639.78</v>
      </c>
      <c r="F392" s="99">
        <v>6639.78</v>
      </c>
      <c r="G392" s="41">
        <f t="shared" ref="G392:K392" si="191">G397+G402+G407+G412</f>
        <v>0</v>
      </c>
      <c r="H392" s="41">
        <f t="shared" si="191"/>
        <v>0</v>
      </c>
      <c r="I392" s="41">
        <f t="shared" si="191"/>
        <v>0</v>
      </c>
      <c r="J392" s="41">
        <f t="shared" si="191"/>
        <v>0</v>
      </c>
      <c r="K392" s="41">
        <f t="shared" si="191"/>
        <v>0</v>
      </c>
    </row>
    <row r="393" spans="1:11" ht="53.4">
      <c r="A393" s="76"/>
      <c r="B393" s="76"/>
      <c r="C393" s="76"/>
      <c r="D393" s="42" t="s">
        <v>42</v>
      </c>
      <c r="E393" s="43">
        <f t="shared" si="185"/>
        <v>0</v>
      </c>
      <c r="F393" s="41">
        <f t="shared" ref="F393:K393" si="192">F398+F403+F408+F413</f>
        <v>0</v>
      </c>
      <c r="G393" s="41">
        <f t="shared" si="192"/>
        <v>0</v>
      </c>
      <c r="H393" s="41">
        <f t="shared" si="192"/>
        <v>0</v>
      </c>
      <c r="I393" s="41">
        <f t="shared" si="192"/>
        <v>0</v>
      </c>
      <c r="J393" s="41">
        <f t="shared" si="192"/>
        <v>0</v>
      </c>
      <c r="K393" s="41">
        <f t="shared" si="192"/>
        <v>0</v>
      </c>
    </row>
    <row r="394" spans="1:11" ht="66.599999999999994">
      <c r="A394" s="77"/>
      <c r="B394" s="77"/>
      <c r="C394" s="77"/>
      <c r="D394" s="42" t="s">
        <v>43</v>
      </c>
      <c r="E394" s="43">
        <f t="shared" si="185"/>
        <v>0</v>
      </c>
      <c r="F394" s="41">
        <f>F399+F404+F409+F414</f>
        <v>0</v>
      </c>
      <c r="G394" s="41">
        <f t="shared" ref="G394:K394" si="193">G399+G404+G409+G414</f>
        <v>0</v>
      </c>
      <c r="H394" s="41">
        <f t="shared" si="193"/>
        <v>0</v>
      </c>
      <c r="I394" s="41">
        <f t="shared" si="193"/>
        <v>0</v>
      </c>
      <c r="J394" s="41">
        <f t="shared" si="193"/>
        <v>0</v>
      </c>
      <c r="K394" s="41">
        <f t="shared" si="193"/>
        <v>0</v>
      </c>
    </row>
    <row r="395" spans="1:11" ht="15.6" customHeight="1">
      <c r="A395" s="79" t="s">
        <v>286</v>
      </c>
      <c r="B395" s="75" t="s">
        <v>189</v>
      </c>
      <c r="C395" s="75"/>
      <c r="D395" s="40" t="s">
        <v>45</v>
      </c>
      <c r="E395" s="43">
        <f t="shared" si="185"/>
        <v>3888.89</v>
      </c>
      <c r="F395" s="49">
        <f>F396+F397+F398+F399</f>
        <v>3888.89</v>
      </c>
      <c r="G395" s="49">
        <f t="shared" ref="G395:J395" si="194">G396+G397+G398+G399</f>
        <v>0</v>
      </c>
      <c r="H395" s="49">
        <f t="shared" si="194"/>
        <v>0</v>
      </c>
      <c r="I395" s="49">
        <f t="shared" si="194"/>
        <v>0</v>
      </c>
      <c r="J395" s="49">
        <f t="shared" si="194"/>
        <v>0</v>
      </c>
      <c r="K395" s="49">
        <f>K396+K397+K398+K399</f>
        <v>0</v>
      </c>
    </row>
    <row r="396" spans="1:11" ht="53.4">
      <c r="A396" s="80"/>
      <c r="B396" s="76"/>
      <c r="C396" s="76"/>
      <c r="D396" s="42" t="s">
        <v>40</v>
      </c>
      <c r="E396" s="43">
        <f t="shared" si="185"/>
        <v>38.89</v>
      </c>
      <c r="F396" s="121">
        <v>38.89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</row>
    <row r="397" spans="1:11" ht="66.599999999999994">
      <c r="A397" s="80"/>
      <c r="B397" s="76"/>
      <c r="C397" s="76"/>
      <c r="D397" s="42" t="s">
        <v>41</v>
      </c>
      <c r="E397" s="43">
        <f t="shared" si="185"/>
        <v>3850</v>
      </c>
      <c r="F397" s="121">
        <v>3850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</row>
    <row r="398" spans="1:11" ht="53.4">
      <c r="A398" s="80"/>
      <c r="B398" s="76"/>
      <c r="C398" s="76"/>
      <c r="D398" s="42" t="s">
        <v>42</v>
      </c>
      <c r="E398" s="43">
        <f t="shared" si="185"/>
        <v>0</v>
      </c>
      <c r="F398" s="53">
        <v>0</v>
      </c>
      <c r="G398" s="53">
        <v>0</v>
      </c>
      <c r="H398" s="53">
        <v>0</v>
      </c>
      <c r="I398" s="53">
        <v>0</v>
      </c>
      <c r="J398" s="53">
        <v>0</v>
      </c>
      <c r="K398" s="53">
        <v>0</v>
      </c>
    </row>
    <row r="399" spans="1:11" ht="66.599999999999994">
      <c r="A399" s="81"/>
      <c r="B399" s="77"/>
      <c r="C399" s="77"/>
      <c r="D399" s="42" t="s">
        <v>43</v>
      </c>
      <c r="E399" s="43">
        <f t="shared" si="185"/>
        <v>0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</row>
    <row r="400" spans="1:11" hidden="1">
      <c r="A400" s="79" t="s">
        <v>101</v>
      </c>
      <c r="B400" s="75" t="s">
        <v>212</v>
      </c>
      <c r="C400" s="75"/>
      <c r="D400" s="40" t="s">
        <v>45</v>
      </c>
      <c r="E400" s="43">
        <f t="shared" si="185"/>
        <v>0</v>
      </c>
      <c r="F400" s="49">
        <f t="shared" ref="F400:K400" si="195">F401+F402+F403+F404+F711</f>
        <v>0</v>
      </c>
      <c r="G400" s="49">
        <f t="shared" si="195"/>
        <v>0</v>
      </c>
      <c r="H400" s="49">
        <f t="shared" si="195"/>
        <v>0</v>
      </c>
      <c r="I400" s="49">
        <f t="shared" si="195"/>
        <v>0</v>
      </c>
      <c r="J400" s="49">
        <f t="shared" si="195"/>
        <v>0</v>
      </c>
      <c r="K400" s="49">
        <f t="shared" si="195"/>
        <v>0</v>
      </c>
    </row>
    <row r="401" spans="1:11" ht="53.4" hidden="1">
      <c r="A401" s="80"/>
      <c r="B401" s="76"/>
      <c r="C401" s="76"/>
      <c r="D401" s="42" t="s">
        <v>40</v>
      </c>
      <c r="E401" s="43">
        <f t="shared" si="185"/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</row>
    <row r="402" spans="1:11" ht="66.599999999999994" hidden="1">
      <c r="A402" s="80"/>
      <c r="B402" s="76"/>
      <c r="C402" s="76"/>
      <c r="D402" s="42" t="s">
        <v>41</v>
      </c>
      <c r="E402" s="43">
        <f t="shared" si="185"/>
        <v>0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</row>
    <row r="403" spans="1:11" ht="53.4" hidden="1">
      <c r="A403" s="80"/>
      <c r="B403" s="76"/>
      <c r="C403" s="76"/>
      <c r="D403" s="42" t="s">
        <v>42</v>
      </c>
      <c r="E403" s="43">
        <f t="shared" si="185"/>
        <v>0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</row>
    <row r="404" spans="1:11" ht="66.599999999999994" hidden="1">
      <c r="A404" s="81"/>
      <c r="B404" s="77"/>
      <c r="C404" s="77"/>
      <c r="D404" s="42" t="s">
        <v>43</v>
      </c>
      <c r="E404" s="43">
        <f t="shared" si="185"/>
        <v>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</row>
    <row r="405" spans="1:11" hidden="1">
      <c r="A405" s="79" t="s">
        <v>102</v>
      </c>
      <c r="B405" s="75" t="s">
        <v>213</v>
      </c>
      <c r="C405" s="75"/>
      <c r="D405" s="40" t="s">
        <v>45</v>
      </c>
      <c r="E405" s="43">
        <f t="shared" si="185"/>
        <v>9460</v>
      </c>
      <c r="F405" s="49">
        <f t="shared" ref="F405:K405" si="196">F406+F407+F408+F409+F721</f>
        <v>0</v>
      </c>
      <c r="G405" s="49">
        <f t="shared" si="196"/>
        <v>2450</v>
      </c>
      <c r="H405" s="49">
        <f t="shared" si="196"/>
        <v>1110</v>
      </c>
      <c r="I405" s="49">
        <f t="shared" si="196"/>
        <v>1900</v>
      </c>
      <c r="J405" s="49">
        <f t="shared" si="196"/>
        <v>2000</v>
      </c>
      <c r="K405" s="49">
        <f t="shared" si="196"/>
        <v>2000</v>
      </c>
    </row>
    <row r="406" spans="1:11" ht="53.4" hidden="1">
      <c r="A406" s="80"/>
      <c r="B406" s="76"/>
      <c r="C406" s="76"/>
      <c r="D406" s="42" t="s">
        <v>40</v>
      </c>
      <c r="E406" s="43">
        <f t="shared" si="185"/>
        <v>9460</v>
      </c>
      <c r="F406" s="45">
        <v>0</v>
      </c>
      <c r="G406" s="45">
        <v>2450</v>
      </c>
      <c r="H406" s="45">
        <v>1110</v>
      </c>
      <c r="I406" s="45">
        <v>1900</v>
      </c>
      <c r="J406" s="45">
        <v>2000</v>
      </c>
      <c r="K406" s="45">
        <v>2000</v>
      </c>
    </row>
    <row r="407" spans="1:11" ht="66.599999999999994" hidden="1">
      <c r="A407" s="80"/>
      <c r="B407" s="76"/>
      <c r="C407" s="76"/>
      <c r="D407" s="42" t="s">
        <v>41</v>
      </c>
      <c r="E407" s="43">
        <f t="shared" si="185"/>
        <v>0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</row>
    <row r="408" spans="1:11" ht="53.4" hidden="1">
      <c r="A408" s="80"/>
      <c r="B408" s="76"/>
      <c r="C408" s="76"/>
      <c r="D408" s="42" t="s">
        <v>42</v>
      </c>
      <c r="E408" s="43">
        <f t="shared" si="185"/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</row>
    <row r="409" spans="1:11" ht="66.599999999999994" hidden="1">
      <c r="A409" s="81"/>
      <c r="B409" s="77"/>
      <c r="C409" s="77"/>
      <c r="D409" s="42" t="s">
        <v>43</v>
      </c>
      <c r="E409" s="43">
        <f t="shared" si="185"/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</row>
    <row r="410" spans="1:11" hidden="1">
      <c r="A410" s="79" t="s">
        <v>144</v>
      </c>
      <c r="B410" s="75" t="s">
        <v>190</v>
      </c>
      <c r="C410" s="75"/>
      <c r="D410" s="40" t="s">
        <v>45</v>
      </c>
      <c r="E410" s="43">
        <f t="shared" si="185"/>
        <v>0</v>
      </c>
      <c r="F410" s="49">
        <f>F411+F412+F413+F414+F796</f>
        <v>0</v>
      </c>
      <c r="G410" s="49">
        <f t="shared" ref="G410:K410" si="197">G411+G412+G413+G414+G796</f>
        <v>0</v>
      </c>
      <c r="H410" s="49">
        <f>H411+H412+H413+H414+H796</f>
        <v>0</v>
      </c>
      <c r="I410" s="49">
        <f t="shared" si="197"/>
        <v>0</v>
      </c>
      <c r="J410" s="49">
        <f t="shared" si="197"/>
        <v>0</v>
      </c>
      <c r="K410" s="49">
        <f t="shared" si="197"/>
        <v>0</v>
      </c>
    </row>
    <row r="411" spans="1:11" ht="53.4" hidden="1">
      <c r="A411" s="80"/>
      <c r="B411" s="76"/>
      <c r="C411" s="76"/>
      <c r="D411" s="42" t="s">
        <v>40</v>
      </c>
      <c r="E411" s="43">
        <f>F411+G411+H411+I411+J411+K411</f>
        <v>0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</row>
    <row r="412" spans="1:11" ht="76.95" hidden="1" customHeight="1">
      <c r="A412" s="80"/>
      <c r="B412" s="76"/>
      <c r="C412" s="76"/>
      <c r="D412" s="42" t="s">
        <v>41</v>
      </c>
      <c r="E412" s="43">
        <f t="shared" si="185"/>
        <v>0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</row>
    <row r="413" spans="1:11" ht="53.4" hidden="1">
      <c r="A413" s="80"/>
      <c r="B413" s="76"/>
      <c r="C413" s="76"/>
      <c r="D413" s="42" t="s">
        <v>42</v>
      </c>
      <c r="E413" s="43">
        <f t="shared" si="185"/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</row>
    <row r="414" spans="1:11" ht="66.599999999999994" hidden="1">
      <c r="A414" s="81"/>
      <c r="B414" s="77"/>
      <c r="C414" s="77"/>
      <c r="D414" s="42" t="s">
        <v>43</v>
      </c>
      <c r="E414" s="43">
        <f>F414+G414+H414+I414+J414+K414</f>
        <v>0</v>
      </c>
      <c r="F414" s="45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</row>
    <row r="415" spans="1:11" hidden="1">
      <c r="A415" s="79" t="s">
        <v>145</v>
      </c>
      <c r="B415" s="75" t="s">
        <v>187</v>
      </c>
      <c r="C415" s="75" t="s">
        <v>116</v>
      </c>
      <c r="D415" s="40" t="s">
        <v>45</v>
      </c>
      <c r="E415" s="43">
        <f t="shared" si="185"/>
        <v>0</v>
      </c>
      <c r="F415" s="41">
        <f>SUM(F416:F419)</f>
        <v>0</v>
      </c>
      <c r="G415" s="41">
        <f t="shared" ref="G415:K415" si="198">SUM(G416:G419)</f>
        <v>0</v>
      </c>
      <c r="H415" s="41">
        <f t="shared" si="198"/>
        <v>0</v>
      </c>
      <c r="I415" s="41">
        <f t="shared" si="198"/>
        <v>0</v>
      </c>
      <c r="J415" s="41">
        <f t="shared" si="198"/>
        <v>0</v>
      </c>
      <c r="K415" s="41">
        <f t="shared" si="198"/>
        <v>0</v>
      </c>
    </row>
    <row r="416" spans="1:11" ht="53.4" hidden="1">
      <c r="A416" s="80"/>
      <c r="B416" s="76"/>
      <c r="C416" s="76"/>
      <c r="D416" s="42" t="s">
        <v>40</v>
      </c>
      <c r="E416" s="43">
        <f t="shared" si="185"/>
        <v>0</v>
      </c>
      <c r="F416" s="41">
        <v>0</v>
      </c>
      <c r="G416" s="41">
        <f t="shared" ref="G416:K416" si="199">G421+G426+G431+G436+G441+G446+G451+G456+G461</f>
        <v>0</v>
      </c>
      <c r="H416" s="41">
        <f t="shared" si="199"/>
        <v>0</v>
      </c>
      <c r="I416" s="41">
        <f t="shared" si="199"/>
        <v>0</v>
      </c>
      <c r="J416" s="41">
        <f t="shared" si="199"/>
        <v>0</v>
      </c>
      <c r="K416" s="41">
        <f t="shared" si="199"/>
        <v>0</v>
      </c>
    </row>
    <row r="417" spans="1:11" ht="66.599999999999994" hidden="1">
      <c r="A417" s="80"/>
      <c r="B417" s="76"/>
      <c r="C417" s="76"/>
      <c r="D417" s="42" t="s">
        <v>41</v>
      </c>
      <c r="E417" s="43">
        <f t="shared" si="185"/>
        <v>0</v>
      </c>
      <c r="F417" s="41">
        <f>F422+F427+F432+F437+F442+F447+F452+F457+F462</f>
        <v>0</v>
      </c>
      <c r="G417" s="41">
        <f t="shared" ref="G417:K417" si="200">G422+G427+G432+G437+G442+G447+G452+G457+G462</f>
        <v>0</v>
      </c>
      <c r="H417" s="41">
        <f t="shared" si="200"/>
        <v>0</v>
      </c>
      <c r="I417" s="41">
        <f t="shared" si="200"/>
        <v>0</v>
      </c>
      <c r="J417" s="41">
        <f t="shared" si="200"/>
        <v>0</v>
      </c>
      <c r="K417" s="41">
        <f t="shared" si="200"/>
        <v>0</v>
      </c>
    </row>
    <row r="418" spans="1:11" ht="53.4" hidden="1">
      <c r="A418" s="80"/>
      <c r="B418" s="76"/>
      <c r="C418" s="76"/>
      <c r="D418" s="42" t="s">
        <v>42</v>
      </c>
      <c r="E418" s="43">
        <f t="shared" si="185"/>
        <v>0</v>
      </c>
      <c r="F418" s="41">
        <f t="shared" ref="F418:K418" si="201">F423+F428+F433+F438+F443+F448+F453+F458+F463</f>
        <v>0</v>
      </c>
      <c r="G418" s="41">
        <f t="shared" si="201"/>
        <v>0</v>
      </c>
      <c r="H418" s="41">
        <f t="shared" si="201"/>
        <v>0</v>
      </c>
      <c r="I418" s="41">
        <f t="shared" si="201"/>
        <v>0</v>
      </c>
      <c r="J418" s="41">
        <f t="shared" si="201"/>
        <v>0</v>
      </c>
      <c r="K418" s="41">
        <f t="shared" si="201"/>
        <v>0</v>
      </c>
    </row>
    <row r="419" spans="1:11" ht="66.599999999999994" hidden="1">
      <c r="A419" s="81"/>
      <c r="B419" s="77"/>
      <c r="C419" s="77"/>
      <c r="D419" s="42" t="s">
        <v>43</v>
      </c>
      <c r="E419" s="43">
        <f t="shared" si="185"/>
        <v>0</v>
      </c>
      <c r="F419" s="41">
        <f t="shared" ref="F419:K419" si="202">F424+F429+F434+F439+F444+F449+F454+F459+F464</f>
        <v>0</v>
      </c>
      <c r="G419" s="41">
        <f>G424+G429+G434+G439+G444+G449+G454+G459+G464</f>
        <v>0</v>
      </c>
      <c r="H419" s="41">
        <f t="shared" si="202"/>
        <v>0</v>
      </c>
      <c r="I419" s="41">
        <f t="shared" si="202"/>
        <v>0</v>
      </c>
      <c r="J419" s="41">
        <f t="shared" si="202"/>
        <v>0</v>
      </c>
      <c r="K419" s="41">
        <f t="shared" si="202"/>
        <v>0</v>
      </c>
    </row>
    <row r="420" spans="1:11" hidden="1">
      <c r="A420" s="79" t="s">
        <v>214</v>
      </c>
      <c r="B420" s="75" t="s">
        <v>215</v>
      </c>
      <c r="C420" s="75"/>
      <c r="D420" s="40" t="s">
        <v>45</v>
      </c>
      <c r="E420" s="43">
        <f t="shared" si="185"/>
        <v>0</v>
      </c>
      <c r="F420" s="49">
        <f>F421+F422+F423+F424</f>
        <v>0</v>
      </c>
      <c r="G420" s="49">
        <f>G421+G422+G423+G424</f>
        <v>0</v>
      </c>
      <c r="H420" s="49">
        <f t="shared" ref="H420:J420" si="203">H421+H422+H423+H424</f>
        <v>0</v>
      </c>
      <c r="I420" s="49">
        <f t="shared" si="203"/>
        <v>0</v>
      </c>
      <c r="J420" s="49">
        <f t="shared" si="203"/>
        <v>0</v>
      </c>
      <c r="K420" s="49">
        <f>K421+K422+K423+K424</f>
        <v>0</v>
      </c>
    </row>
    <row r="421" spans="1:11" ht="53.4" hidden="1">
      <c r="A421" s="80"/>
      <c r="B421" s="76"/>
      <c r="C421" s="76"/>
      <c r="D421" s="42" t="s">
        <v>40</v>
      </c>
      <c r="E421" s="43">
        <f>F421+G421+H421+I421+J421+K421</f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</row>
    <row r="422" spans="1:11" ht="66.599999999999994" hidden="1">
      <c r="A422" s="80"/>
      <c r="B422" s="76"/>
      <c r="C422" s="76"/>
      <c r="D422" s="42" t="s">
        <v>41</v>
      </c>
      <c r="E422" s="43">
        <f t="shared" si="185"/>
        <v>0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</row>
    <row r="423" spans="1:11" ht="53.4" hidden="1">
      <c r="A423" s="80"/>
      <c r="B423" s="76"/>
      <c r="C423" s="76"/>
      <c r="D423" s="42" t="s">
        <v>42</v>
      </c>
      <c r="E423" s="43">
        <f t="shared" si="185"/>
        <v>0</v>
      </c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</row>
    <row r="424" spans="1:11" ht="66.599999999999994" hidden="1">
      <c r="A424" s="81"/>
      <c r="B424" s="77"/>
      <c r="C424" s="77"/>
      <c r="D424" s="42" t="s">
        <v>43</v>
      </c>
      <c r="E424" s="43">
        <f>F424+G424+H424+I424+J424+K424</f>
        <v>0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</row>
    <row r="425" spans="1:11" hidden="1">
      <c r="A425" s="79" t="s">
        <v>221</v>
      </c>
      <c r="B425" s="75" t="s">
        <v>191</v>
      </c>
      <c r="C425" s="75"/>
      <c r="D425" s="40" t="s">
        <v>45</v>
      </c>
      <c r="E425" s="43">
        <f t="shared" si="185"/>
        <v>0</v>
      </c>
      <c r="F425" s="49">
        <f t="shared" ref="F425:K425" si="204">F426+F427+F428+F429+F726</f>
        <v>0</v>
      </c>
      <c r="G425" s="49">
        <f t="shared" si="204"/>
        <v>0</v>
      </c>
      <c r="H425" s="49">
        <f t="shared" si="204"/>
        <v>0</v>
      </c>
      <c r="I425" s="49">
        <f t="shared" si="204"/>
        <v>0</v>
      </c>
      <c r="J425" s="49">
        <f t="shared" si="204"/>
        <v>0</v>
      </c>
      <c r="K425" s="49">
        <f t="shared" si="204"/>
        <v>0</v>
      </c>
    </row>
    <row r="426" spans="1:11" ht="53.4" hidden="1">
      <c r="A426" s="80"/>
      <c r="B426" s="76"/>
      <c r="C426" s="76"/>
      <c r="D426" s="42" t="s">
        <v>40</v>
      </c>
      <c r="E426" s="43">
        <f t="shared" si="185"/>
        <v>0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</row>
    <row r="427" spans="1:11" ht="66.599999999999994" hidden="1">
      <c r="A427" s="80"/>
      <c r="B427" s="76"/>
      <c r="C427" s="76"/>
      <c r="D427" s="42" t="s">
        <v>41</v>
      </c>
      <c r="E427" s="43">
        <f t="shared" si="185"/>
        <v>0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</row>
    <row r="428" spans="1:11" ht="53.4" hidden="1">
      <c r="A428" s="80"/>
      <c r="B428" s="76"/>
      <c r="C428" s="76"/>
      <c r="D428" s="42" t="s">
        <v>42</v>
      </c>
      <c r="E428" s="43">
        <f t="shared" si="185"/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</row>
    <row r="429" spans="1:11" ht="66.599999999999994" hidden="1">
      <c r="A429" s="81"/>
      <c r="B429" s="77"/>
      <c r="C429" s="77"/>
      <c r="D429" s="42" t="s">
        <v>43</v>
      </c>
      <c r="E429" s="43">
        <f t="shared" si="185"/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</row>
    <row r="430" spans="1:11" hidden="1">
      <c r="A430" s="79" t="s">
        <v>222</v>
      </c>
      <c r="B430" s="75" t="s">
        <v>216</v>
      </c>
      <c r="C430" s="75"/>
      <c r="D430" s="40" t="s">
        <v>45</v>
      </c>
      <c r="E430" s="43">
        <f t="shared" si="185"/>
        <v>0</v>
      </c>
      <c r="F430" s="49">
        <f>F431+F432+F433+F434+F731</f>
        <v>0</v>
      </c>
      <c r="G430" s="49">
        <f t="shared" ref="G430:K430" si="205">G431+G432+G433+G434+G731</f>
        <v>0</v>
      </c>
      <c r="H430" s="49">
        <f t="shared" si="205"/>
        <v>0</v>
      </c>
      <c r="I430" s="49">
        <f t="shared" si="205"/>
        <v>0</v>
      </c>
      <c r="J430" s="49">
        <f t="shared" si="205"/>
        <v>0</v>
      </c>
      <c r="K430" s="49">
        <f t="shared" si="205"/>
        <v>0</v>
      </c>
    </row>
    <row r="431" spans="1:11" ht="53.4" hidden="1">
      <c r="A431" s="80"/>
      <c r="B431" s="76"/>
      <c r="C431" s="76"/>
      <c r="D431" s="42" t="s">
        <v>40</v>
      </c>
      <c r="E431" s="43">
        <f>F431+G431+H431+I431+J431+K431</f>
        <v>0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</row>
    <row r="432" spans="1:11" ht="66.599999999999994" hidden="1">
      <c r="A432" s="80"/>
      <c r="B432" s="76"/>
      <c r="C432" s="76"/>
      <c r="D432" s="42" t="s">
        <v>41</v>
      </c>
      <c r="E432" s="43">
        <f>F432+G432+H432+I432+J432+K432</f>
        <v>0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</row>
    <row r="433" spans="1:11" ht="53.4" hidden="1">
      <c r="A433" s="80"/>
      <c r="B433" s="76"/>
      <c r="C433" s="76"/>
      <c r="D433" s="42" t="s">
        <v>42</v>
      </c>
      <c r="E433" s="43">
        <f t="shared" si="185"/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</row>
    <row r="434" spans="1:11" ht="66.599999999999994" hidden="1">
      <c r="A434" s="81"/>
      <c r="B434" s="77"/>
      <c r="C434" s="77"/>
      <c r="D434" s="42" t="s">
        <v>43</v>
      </c>
      <c r="E434" s="43">
        <f t="shared" si="185"/>
        <v>0</v>
      </c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</row>
    <row r="435" spans="1:11" hidden="1">
      <c r="A435" s="79" t="s">
        <v>223</v>
      </c>
      <c r="B435" s="75" t="s">
        <v>217</v>
      </c>
      <c r="C435" s="75"/>
      <c r="D435" s="40" t="s">
        <v>45</v>
      </c>
      <c r="E435" s="43">
        <f t="shared" si="185"/>
        <v>0</v>
      </c>
      <c r="F435" s="49">
        <f t="shared" ref="F435:K435" si="206">F436+F437+F438+F439+F736</f>
        <v>0</v>
      </c>
      <c r="G435" s="49">
        <f t="shared" si="206"/>
        <v>0</v>
      </c>
      <c r="H435" s="49">
        <f t="shared" si="206"/>
        <v>0</v>
      </c>
      <c r="I435" s="49">
        <f t="shared" si="206"/>
        <v>0</v>
      </c>
      <c r="J435" s="49">
        <f t="shared" si="206"/>
        <v>0</v>
      </c>
      <c r="K435" s="49">
        <f t="shared" si="206"/>
        <v>0</v>
      </c>
    </row>
    <row r="436" spans="1:11" ht="53.4" hidden="1">
      <c r="A436" s="80"/>
      <c r="B436" s="76"/>
      <c r="C436" s="76"/>
      <c r="D436" s="42" t="s">
        <v>40</v>
      </c>
      <c r="E436" s="43">
        <f t="shared" si="185"/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</row>
    <row r="437" spans="1:11" ht="66.599999999999994" hidden="1">
      <c r="A437" s="80"/>
      <c r="B437" s="76"/>
      <c r="C437" s="76"/>
      <c r="D437" s="42" t="s">
        <v>41</v>
      </c>
      <c r="E437" s="43">
        <f t="shared" si="185"/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</row>
    <row r="438" spans="1:11" ht="53.4" hidden="1">
      <c r="A438" s="80"/>
      <c r="B438" s="76"/>
      <c r="C438" s="76"/>
      <c r="D438" s="42" t="s">
        <v>42</v>
      </c>
      <c r="E438" s="43">
        <f t="shared" si="185"/>
        <v>0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</row>
    <row r="439" spans="1:11" ht="66.599999999999994" hidden="1">
      <c r="A439" s="81"/>
      <c r="B439" s="77"/>
      <c r="C439" s="77"/>
      <c r="D439" s="42" t="s">
        <v>43</v>
      </c>
      <c r="E439" s="43">
        <f t="shared" si="185"/>
        <v>0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</row>
    <row r="440" spans="1:11" hidden="1">
      <c r="A440" s="79" t="s">
        <v>224</v>
      </c>
      <c r="B440" s="75" t="s">
        <v>218</v>
      </c>
      <c r="C440" s="75"/>
      <c r="D440" s="40" t="s">
        <v>45</v>
      </c>
      <c r="E440" s="43">
        <f t="shared" si="185"/>
        <v>0</v>
      </c>
      <c r="F440" s="49">
        <f t="shared" ref="F440:K440" si="207">F441+F442+F443+F444+F741</f>
        <v>0</v>
      </c>
      <c r="G440" s="49">
        <f t="shared" si="207"/>
        <v>0</v>
      </c>
      <c r="H440" s="49">
        <f t="shared" si="207"/>
        <v>0</v>
      </c>
      <c r="I440" s="49">
        <f t="shared" si="207"/>
        <v>0</v>
      </c>
      <c r="J440" s="49">
        <f t="shared" si="207"/>
        <v>0</v>
      </c>
      <c r="K440" s="49">
        <f t="shared" si="207"/>
        <v>0</v>
      </c>
    </row>
    <row r="441" spans="1:11" ht="53.4" hidden="1">
      <c r="A441" s="80"/>
      <c r="B441" s="76"/>
      <c r="C441" s="76"/>
      <c r="D441" s="42" t="s">
        <v>40</v>
      </c>
      <c r="E441" s="43">
        <f t="shared" si="185"/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</row>
    <row r="442" spans="1:11" ht="66.599999999999994" hidden="1">
      <c r="A442" s="80"/>
      <c r="B442" s="76"/>
      <c r="C442" s="76"/>
      <c r="D442" s="42" t="s">
        <v>41</v>
      </c>
      <c r="E442" s="43">
        <f t="shared" ref="E442:E505" si="208">F442+G442+H442+I442+J442+K442</f>
        <v>0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</row>
    <row r="443" spans="1:11" ht="53.4" hidden="1">
      <c r="A443" s="80"/>
      <c r="B443" s="76"/>
      <c r="C443" s="76"/>
      <c r="D443" s="42" t="s">
        <v>42</v>
      </c>
      <c r="E443" s="43">
        <f t="shared" si="208"/>
        <v>0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</row>
    <row r="444" spans="1:11" ht="66.599999999999994" hidden="1">
      <c r="A444" s="81"/>
      <c r="B444" s="77"/>
      <c r="C444" s="77"/>
      <c r="D444" s="42" t="s">
        <v>43</v>
      </c>
      <c r="E444" s="43">
        <f t="shared" si="208"/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</row>
    <row r="445" spans="1:11" hidden="1">
      <c r="A445" s="79" t="s">
        <v>225</v>
      </c>
      <c r="B445" s="75" t="s">
        <v>219</v>
      </c>
      <c r="C445" s="75"/>
      <c r="D445" s="40" t="s">
        <v>45</v>
      </c>
      <c r="E445" s="43">
        <f t="shared" si="208"/>
        <v>0</v>
      </c>
      <c r="F445" s="49">
        <f t="shared" ref="F445:K445" si="209">F446+F447+F448+F449+F746</f>
        <v>0</v>
      </c>
      <c r="G445" s="49">
        <f t="shared" si="209"/>
        <v>0</v>
      </c>
      <c r="H445" s="49">
        <f t="shared" si="209"/>
        <v>0</v>
      </c>
      <c r="I445" s="49">
        <f t="shared" si="209"/>
        <v>0</v>
      </c>
      <c r="J445" s="49">
        <f t="shared" si="209"/>
        <v>0</v>
      </c>
      <c r="K445" s="49">
        <f t="shared" si="209"/>
        <v>0</v>
      </c>
    </row>
    <row r="446" spans="1:11" ht="53.4" hidden="1">
      <c r="A446" s="80"/>
      <c r="B446" s="76"/>
      <c r="C446" s="76"/>
      <c r="D446" s="42" t="s">
        <v>40</v>
      </c>
      <c r="E446" s="43">
        <f t="shared" si="208"/>
        <v>0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</row>
    <row r="447" spans="1:11" ht="66.599999999999994" hidden="1">
      <c r="A447" s="80"/>
      <c r="B447" s="76"/>
      <c r="C447" s="76"/>
      <c r="D447" s="42" t="s">
        <v>41</v>
      </c>
      <c r="E447" s="43">
        <f t="shared" si="208"/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</row>
    <row r="448" spans="1:11" ht="53.4" hidden="1">
      <c r="A448" s="80"/>
      <c r="B448" s="76"/>
      <c r="C448" s="76"/>
      <c r="D448" s="42" t="s">
        <v>42</v>
      </c>
      <c r="E448" s="43">
        <f t="shared" si="208"/>
        <v>0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</row>
    <row r="449" spans="1:11" ht="66.599999999999994" hidden="1">
      <c r="A449" s="81"/>
      <c r="B449" s="77"/>
      <c r="C449" s="77"/>
      <c r="D449" s="42" t="s">
        <v>43</v>
      </c>
      <c r="E449" s="43">
        <f t="shared" si="208"/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</row>
    <row r="450" spans="1:11" hidden="1">
      <c r="A450" s="79" t="s">
        <v>226</v>
      </c>
      <c r="B450" s="75" t="s">
        <v>188</v>
      </c>
      <c r="C450" s="75"/>
      <c r="D450" s="40" t="s">
        <v>45</v>
      </c>
      <c r="E450" s="43">
        <f t="shared" si="208"/>
        <v>0</v>
      </c>
      <c r="F450" s="49">
        <f t="shared" ref="F450:K450" si="210">F451+F452+F453+F454+F751</f>
        <v>0</v>
      </c>
      <c r="G450" s="49">
        <f t="shared" si="210"/>
        <v>0</v>
      </c>
      <c r="H450" s="49">
        <f t="shared" si="210"/>
        <v>0</v>
      </c>
      <c r="I450" s="49">
        <f t="shared" si="210"/>
        <v>0</v>
      </c>
      <c r="J450" s="49">
        <f t="shared" si="210"/>
        <v>0</v>
      </c>
      <c r="K450" s="49">
        <f t="shared" si="210"/>
        <v>0</v>
      </c>
    </row>
    <row r="451" spans="1:11" ht="53.4" hidden="1">
      <c r="A451" s="80"/>
      <c r="B451" s="76"/>
      <c r="C451" s="76"/>
      <c r="D451" s="42" t="s">
        <v>40</v>
      </c>
      <c r="E451" s="43">
        <f t="shared" si="208"/>
        <v>0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</row>
    <row r="452" spans="1:11" ht="66.599999999999994" hidden="1">
      <c r="A452" s="80"/>
      <c r="B452" s="76"/>
      <c r="C452" s="76"/>
      <c r="D452" s="42" t="s">
        <v>41</v>
      </c>
      <c r="E452" s="43">
        <f t="shared" si="208"/>
        <v>0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</row>
    <row r="453" spans="1:11" ht="53.4" hidden="1">
      <c r="A453" s="80"/>
      <c r="B453" s="76"/>
      <c r="C453" s="76"/>
      <c r="D453" s="42" t="s">
        <v>42</v>
      </c>
      <c r="E453" s="43">
        <f t="shared" si="208"/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</row>
    <row r="454" spans="1:11" ht="66.599999999999994" hidden="1">
      <c r="A454" s="81"/>
      <c r="B454" s="77"/>
      <c r="C454" s="77"/>
      <c r="D454" s="42" t="s">
        <v>43</v>
      </c>
      <c r="E454" s="43">
        <f t="shared" si="208"/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</row>
    <row r="455" spans="1:11" hidden="1">
      <c r="A455" s="79" t="s">
        <v>227</v>
      </c>
      <c r="B455" s="75" t="s">
        <v>192</v>
      </c>
      <c r="C455" s="75"/>
      <c r="D455" s="40" t="s">
        <v>45</v>
      </c>
      <c r="E455" s="43">
        <f t="shared" si="208"/>
        <v>0</v>
      </c>
      <c r="F455" s="49">
        <f t="shared" ref="F455:K455" si="211">F456+F457+F458+F459+F756</f>
        <v>0</v>
      </c>
      <c r="G455" s="49">
        <f t="shared" si="211"/>
        <v>0</v>
      </c>
      <c r="H455" s="49">
        <f t="shared" si="211"/>
        <v>0</v>
      </c>
      <c r="I455" s="49">
        <f t="shared" si="211"/>
        <v>0</v>
      </c>
      <c r="J455" s="49">
        <f t="shared" si="211"/>
        <v>0</v>
      </c>
      <c r="K455" s="49">
        <f t="shared" si="211"/>
        <v>0</v>
      </c>
    </row>
    <row r="456" spans="1:11" ht="53.4" hidden="1">
      <c r="A456" s="80"/>
      <c r="B456" s="76"/>
      <c r="C456" s="76"/>
      <c r="D456" s="42" t="s">
        <v>40</v>
      </c>
      <c r="E456" s="43">
        <f t="shared" si="208"/>
        <v>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</row>
    <row r="457" spans="1:11" ht="114.6" hidden="1" customHeight="1">
      <c r="A457" s="80"/>
      <c r="B457" s="76"/>
      <c r="C457" s="76"/>
      <c r="D457" s="42" t="s">
        <v>41</v>
      </c>
      <c r="E457" s="43">
        <f t="shared" si="208"/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</row>
    <row r="458" spans="1:11" ht="53.4" hidden="1">
      <c r="A458" s="80"/>
      <c r="B458" s="76"/>
      <c r="C458" s="76"/>
      <c r="D458" s="42" t="s">
        <v>42</v>
      </c>
      <c r="E458" s="43">
        <f t="shared" si="208"/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</row>
    <row r="459" spans="1:11" ht="66.599999999999994" hidden="1">
      <c r="A459" s="81"/>
      <c r="B459" s="77"/>
      <c r="C459" s="77"/>
      <c r="D459" s="42" t="s">
        <v>43</v>
      </c>
      <c r="E459" s="43">
        <f t="shared" si="208"/>
        <v>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</row>
    <row r="460" spans="1:11" hidden="1">
      <c r="A460" s="79" t="s">
        <v>228</v>
      </c>
      <c r="B460" s="75" t="s">
        <v>220</v>
      </c>
      <c r="C460" s="75"/>
      <c r="D460" s="40" t="s">
        <v>45</v>
      </c>
      <c r="E460" s="43">
        <f t="shared" si="208"/>
        <v>0</v>
      </c>
      <c r="F460" s="49">
        <f t="shared" ref="F460:K460" si="212">F461+F462+F463+F464+F761</f>
        <v>0</v>
      </c>
      <c r="G460" s="49">
        <f t="shared" si="212"/>
        <v>0</v>
      </c>
      <c r="H460" s="49">
        <f t="shared" si="212"/>
        <v>0</v>
      </c>
      <c r="I460" s="49">
        <f t="shared" si="212"/>
        <v>0</v>
      </c>
      <c r="J460" s="49">
        <f t="shared" si="212"/>
        <v>0</v>
      </c>
      <c r="K460" s="49">
        <f t="shared" si="212"/>
        <v>0</v>
      </c>
    </row>
    <row r="461" spans="1:11" ht="53.4" hidden="1">
      <c r="A461" s="80"/>
      <c r="B461" s="76"/>
      <c r="C461" s="76"/>
      <c r="D461" s="42" t="s">
        <v>40</v>
      </c>
      <c r="E461" s="43">
        <f t="shared" si="208"/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</row>
    <row r="462" spans="1:11" ht="66.599999999999994" hidden="1">
      <c r="A462" s="80"/>
      <c r="B462" s="76"/>
      <c r="C462" s="76"/>
      <c r="D462" s="42" t="s">
        <v>41</v>
      </c>
      <c r="E462" s="43">
        <f t="shared" si="208"/>
        <v>0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</row>
    <row r="463" spans="1:11" ht="53.4" hidden="1">
      <c r="A463" s="80"/>
      <c r="B463" s="76"/>
      <c r="C463" s="76"/>
      <c r="D463" s="42" t="s">
        <v>42</v>
      </c>
      <c r="E463" s="43">
        <f t="shared" si="208"/>
        <v>0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</row>
    <row r="464" spans="1:11" ht="66.599999999999994" hidden="1">
      <c r="A464" s="81"/>
      <c r="B464" s="77"/>
      <c r="C464" s="77"/>
      <c r="D464" s="42" t="s">
        <v>43</v>
      </c>
      <c r="E464" s="43">
        <f t="shared" si="208"/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</row>
    <row r="465" spans="1:12" ht="15.6" customHeight="1">
      <c r="A465" s="75" t="s">
        <v>287</v>
      </c>
      <c r="B465" s="75" t="s">
        <v>105</v>
      </c>
      <c r="C465" s="75" t="s">
        <v>70</v>
      </c>
      <c r="D465" s="40" t="s">
        <v>45</v>
      </c>
      <c r="E465" s="43">
        <f t="shared" si="208"/>
        <v>0</v>
      </c>
      <c r="F465" s="41">
        <f>SUM(F466:F469)</f>
        <v>0</v>
      </c>
      <c r="G465" s="41">
        <f t="shared" ref="G465:K465" si="213">SUM(G466:G469)</f>
        <v>0</v>
      </c>
      <c r="H465" s="41">
        <f t="shared" si="213"/>
        <v>0</v>
      </c>
      <c r="I465" s="41">
        <f t="shared" si="213"/>
        <v>0</v>
      </c>
      <c r="J465" s="41">
        <f t="shared" si="213"/>
        <v>0</v>
      </c>
      <c r="K465" s="41">
        <f t="shared" si="213"/>
        <v>0</v>
      </c>
      <c r="L465" s="30"/>
    </row>
    <row r="466" spans="1:12" ht="53.4">
      <c r="A466" s="76"/>
      <c r="B466" s="76"/>
      <c r="C466" s="76"/>
      <c r="D466" s="42" t="s">
        <v>40</v>
      </c>
      <c r="E466" s="43">
        <f t="shared" si="208"/>
        <v>0</v>
      </c>
      <c r="F466" s="41">
        <v>0</v>
      </c>
      <c r="G466" s="41">
        <f t="shared" ref="G466:K466" si="214">G471+G476+G486+G491+G496+G501+G506+G511</f>
        <v>0</v>
      </c>
      <c r="H466" s="41">
        <f t="shared" si="214"/>
        <v>0</v>
      </c>
      <c r="I466" s="41">
        <f t="shared" si="214"/>
        <v>0</v>
      </c>
      <c r="J466" s="41">
        <f t="shared" si="214"/>
        <v>0</v>
      </c>
      <c r="K466" s="41">
        <f t="shared" si="214"/>
        <v>0</v>
      </c>
      <c r="L466" s="30"/>
    </row>
    <row r="467" spans="1:12" ht="66.599999999999994">
      <c r="A467" s="76"/>
      <c r="B467" s="76"/>
      <c r="C467" s="76"/>
      <c r="D467" s="42" t="s">
        <v>41</v>
      </c>
      <c r="E467" s="43">
        <f t="shared" si="208"/>
        <v>0</v>
      </c>
      <c r="F467" s="41">
        <v>0</v>
      </c>
      <c r="G467" s="41">
        <f t="shared" ref="G467:K467" si="215">G472+G477+G487+G492+G497+G502+G507+G512</f>
        <v>0</v>
      </c>
      <c r="H467" s="41">
        <f t="shared" si="215"/>
        <v>0</v>
      </c>
      <c r="I467" s="41">
        <f t="shared" si="215"/>
        <v>0</v>
      </c>
      <c r="J467" s="41">
        <f t="shared" si="215"/>
        <v>0</v>
      </c>
      <c r="K467" s="41">
        <f t="shared" si="215"/>
        <v>0</v>
      </c>
      <c r="L467" s="30"/>
    </row>
    <row r="468" spans="1:12" ht="53.4">
      <c r="A468" s="76"/>
      <c r="B468" s="76"/>
      <c r="C468" s="76"/>
      <c r="D468" s="42" t="s">
        <v>42</v>
      </c>
      <c r="E468" s="43">
        <f t="shared" si="208"/>
        <v>0</v>
      </c>
      <c r="F468" s="41">
        <f t="shared" ref="F468:K468" si="216">F473+F478+F488+F493+F498+F503+F508+F513</f>
        <v>0</v>
      </c>
      <c r="G468" s="41">
        <f t="shared" si="216"/>
        <v>0</v>
      </c>
      <c r="H468" s="41">
        <f t="shared" si="216"/>
        <v>0</v>
      </c>
      <c r="I468" s="41">
        <f t="shared" si="216"/>
        <v>0</v>
      </c>
      <c r="J468" s="41">
        <f t="shared" si="216"/>
        <v>0</v>
      </c>
      <c r="K468" s="41">
        <f t="shared" si="216"/>
        <v>0</v>
      </c>
      <c r="L468" s="30"/>
    </row>
    <row r="469" spans="1:12" ht="66.599999999999994">
      <c r="A469" s="77"/>
      <c r="B469" s="77"/>
      <c r="C469" s="77"/>
      <c r="D469" s="42" t="s">
        <v>43</v>
      </c>
      <c r="E469" s="43">
        <f t="shared" si="208"/>
        <v>0</v>
      </c>
      <c r="F469" s="41">
        <f t="shared" ref="F469:K469" si="217">F474+F479+F489+F494+F499+F504+F509+F514</f>
        <v>0</v>
      </c>
      <c r="G469" s="41">
        <f t="shared" si="217"/>
        <v>0</v>
      </c>
      <c r="H469" s="41">
        <f t="shared" si="217"/>
        <v>0</v>
      </c>
      <c r="I469" s="41">
        <f t="shared" si="217"/>
        <v>0</v>
      </c>
      <c r="J469" s="41">
        <f t="shared" si="217"/>
        <v>0</v>
      </c>
      <c r="K469" s="41">
        <f t="shared" si="217"/>
        <v>0</v>
      </c>
      <c r="L469" s="30"/>
    </row>
    <row r="470" spans="1:12" ht="15.6" customHeight="1">
      <c r="A470" s="79" t="s">
        <v>89</v>
      </c>
      <c r="B470" s="75" t="s">
        <v>285</v>
      </c>
      <c r="C470" s="75"/>
      <c r="D470" s="40" t="s">
        <v>45</v>
      </c>
      <c r="E470" s="43">
        <f t="shared" si="208"/>
        <v>510.20000000000005</v>
      </c>
      <c r="F470" s="49">
        <f>F471+F472+F473+F474</f>
        <v>510.20000000000005</v>
      </c>
      <c r="G470" s="49">
        <f t="shared" ref="G470:J470" si="218">G471+G472+G473+G474</f>
        <v>0</v>
      </c>
      <c r="H470" s="49">
        <f t="shared" si="218"/>
        <v>0</v>
      </c>
      <c r="I470" s="49">
        <f t="shared" si="218"/>
        <v>0</v>
      </c>
      <c r="J470" s="49">
        <f t="shared" si="218"/>
        <v>0</v>
      </c>
      <c r="K470" s="49">
        <f>K471+K472+K473+K474</f>
        <v>0</v>
      </c>
    </row>
    <row r="471" spans="1:12" ht="53.4">
      <c r="A471" s="80"/>
      <c r="B471" s="76"/>
      <c r="C471" s="76"/>
      <c r="D471" s="42" t="s">
        <v>40</v>
      </c>
      <c r="E471" s="43">
        <f t="shared" si="208"/>
        <v>5.0999999999999996</v>
      </c>
      <c r="F471" s="110">
        <v>5.0999999999999996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</row>
    <row r="472" spans="1:12" ht="66.599999999999994">
      <c r="A472" s="80"/>
      <c r="B472" s="76"/>
      <c r="C472" s="76"/>
      <c r="D472" s="42" t="s">
        <v>41</v>
      </c>
      <c r="E472" s="43">
        <f t="shared" si="208"/>
        <v>505.1</v>
      </c>
      <c r="F472" s="110">
        <v>505.1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</row>
    <row r="473" spans="1:12" ht="53.4">
      <c r="A473" s="80"/>
      <c r="B473" s="76"/>
      <c r="C473" s="76"/>
      <c r="D473" s="42" t="s">
        <v>42</v>
      </c>
      <c r="E473" s="43">
        <f t="shared" si="208"/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</row>
    <row r="474" spans="1:12" ht="66.599999999999994">
      <c r="A474" s="81"/>
      <c r="B474" s="77"/>
      <c r="C474" s="77"/>
      <c r="D474" s="42" t="s">
        <v>43</v>
      </c>
      <c r="E474" s="43">
        <f t="shared" si="208"/>
        <v>0</v>
      </c>
      <c r="F474" s="45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</row>
    <row r="475" spans="1:12" hidden="1">
      <c r="A475" s="79" t="s">
        <v>91</v>
      </c>
      <c r="B475" s="75" t="s">
        <v>193</v>
      </c>
      <c r="C475" s="75"/>
      <c r="D475" s="40" t="s">
        <v>45</v>
      </c>
      <c r="E475" s="43">
        <f t="shared" si="208"/>
        <v>0</v>
      </c>
      <c r="F475" s="49">
        <f t="shared" ref="F475:K475" si="219">F476+F477+F478+F479+F796</f>
        <v>0</v>
      </c>
      <c r="G475" s="49">
        <f t="shared" si="219"/>
        <v>0</v>
      </c>
      <c r="H475" s="49">
        <f t="shared" si="219"/>
        <v>0</v>
      </c>
      <c r="I475" s="49">
        <f t="shared" si="219"/>
        <v>0</v>
      </c>
      <c r="J475" s="49">
        <f t="shared" si="219"/>
        <v>0</v>
      </c>
      <c r="K475" s="49">
        <f t="shared" si="219"/>
        <v>0</v>
      </c>
    </row>
    <row r="476" spans="1:12" ht="53.4" hidden="1">
      <c r="A476" s="80"/>
      <c r="B476" s="76"/>
      <c r="C476" s="76"/>
      <c r="D476" s="42" t="s">
        <v>40</v>
      </c>
      <c r="E476" s="43">
        <f t="shared" si="208"/>
        <v>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</row>
    <row r="477" spans="1:12" ht="66.599999999999994" hidden="1">
      <c r="A477" s="80"/>
      <c r="B477" s="76"/>
      <c r="C477" s="76"/>
      <c r="D477" s="42" t="s">
        <v>41</v>
      </c>
      <c r="E477" s="43">
        <f t="shared" si="208"/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</row>
    <row r="478" spans="1:12" ht="53.4" hidden="1">
      <c r="A478" s="80"/>
      <c r="B478" s="76"/>
      <c r="C478" s="76"/>
      <c r="D478" s="42" t="s">
        <v>42</v>
      </c>
      <c r="E478" s="43">
        <f t="shared" si="208"/>
        <v>0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</row>
    <row r="479" spans="1:12" ht="66.599999999999994" hidden="1">
      <c r="A479" s="81"/>
      <c r="B479" s="77"/>
      <c r="C479" s="77"/>
      <c r="D479" s="42" t="s">
        <v>43</v>
      </c>
      <c r="E479" s="43">
        <f t="shared" si="208"/>
        <v>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</row>
    <row r="480" spans="1:12" ht="15.6" hidden="1" customHeight="1">
      <c r="A480" s="79" t="s">
        <v>93</v>
      </c>
      <c r="B480" s="75" t="s">
        <v>194</v>
      </c>
      <c r="C480" s="75"/>
      <c r="D480" s="40" t="s">
        <v>45</v>
      </c>
      <c r="E480" s="43">
        <f t="shared" si="208"/>
        <v>0</v>
      </c>
      <c r="F480" s="49">
        <f t="shared" ref="F480:K480" si="220">F481+F482+F483+F484+F801</f>
        <v>0</v>
      </c>
      <c r="G480" s="49">
        <f t="shared" si="220"/>
        <v>0</v>
      </c>
      <c r="H480" s="49">
        <f t="shared" si="220"/>
        <v>0</v>
      </c>
      <c r="I480" s="49">
        <f t="shared" si="220"/>
        <v>0</v>
      </c>
      <c r="J480" s="49">
        <f t="shared" si="220"/>
        <v>0</v>
      </c>
      <c r="K480" s="49">
        <f t="shared" si="220"/>
        <v>0</v>
      </c>
    </row>
    <row r="481" spans="1:11" ht="53.4" hidden="1">
      <c r="A481" s="80"/>
      <c r="B481" s="76"/>
      <c r="C481" s="76"/>
      <c r="D481" s="42" t="s">
        <v>40</v>
      </c>
      <c r="E481" s="43">
        <f t="shared" si="208"/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</row>
    <row r="482" spans="1:11" ht="66.599999999999994" hidden="1">
      <c r="A482" s="80"/>
      <c r="B482" s="76"/>
      <c r="C482" s="76"/>
      <c r="D482" s="42" t="s">
        <v>41</v>
      </c>
      <c r="E482" s="43">
        <f t="shared" si="208"/>
        <v>0</v>
      </c>
      <c r="F482" s="45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</row>
    <row r="483" spans="1:11" ht="53.4" hidden="1">
      <c r="A483" s="80"/>
      <c r="B483" s="76"/>
      <c r="C483" s="76"/>
      <c r="D483" s="42" t="s">
        <v>42</v>
      </c>
      <c r="E483" s="43">
        <f t="shared" si="208"/>
        <v>0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</row>
    <row r="484" spans="1:11" ht="66.599999999999994" hidden="1">
      <c r="A484" s="81"/>
      <c r="B484" s="77"/>
      <c r="C484" s="77"/>
      <c r="D484" s="42" t="s">
        <v>43</v>
      </c>
      <c r="E484" s="43">
        <f t="shared" si="208"/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</row>
    <row r="485" spans="1:11" ht="15.6" hidden="1" customHeight="1">
      <c r="A485" s="79" t="s">
        <v>95</v>
      </c>
      <c r="B485" s="75" t="s">
        <v>195</v>
      </c>
      <c r="C485" s="75"/>
      <c r="D485" s="40" t="s">
        <v>45</v>
      </c>
      <c r="E485" s="43">
        <f t="shared" si="208"/>
        <v>0</v>
      </c>
      <c r="F485" s="49">
        <f t="shared" ref="F485:K485" si="221">F486+F487+F488+F489+F806</f>
        <v>0</v>
      </c>
      <c r="G485" s="49">
        <f t="shared" si="221"/>
        <v>0</v>
      </c>
      <c r="H485" s="49">
        <f t="shared" si="221"/>
        <v>0</v>
      </c>
      <c r="I485" s="49">
        <f t="shared" si="221"/>
        <v>0</v>
      </c>
      <c r="J485" s="49">
        <f t="shared" si="221"/>
        <v>0</v>
      </c>
      <c r="K485" s="49">
        <f t="shared" si="221"/>
        <v>0</v>
      </c>
    </row>
    <row r="486" spans="1:11" ht="53.4" hidden="1">
      <c r="A486" s="80"/>
      <c r="B486" s="76"/>
      <c r="C486" s="76"/>
      <c r="D486" s="42" t="s">
        <v>40</v>
      </c>
      <c r="E486" s="43">
        <f t="shared" si="208"/>
        <v>0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</row>
    <row r="487" spans="1:11" ht="66.599999999999994" hidden="1">
      <c r="A487" s="80"/>
      <c r="B487" s="76"/>
      <c r="C487" s="76"/>
      <c r="D487" s="42" t="s">
        <v>41</v>
      </c>
      <c r="E487" s="43">
        <f t="shared" si="208"/>
        <v>0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</row>
    <row r="488" spans="1:11" ht="53.4" hidden="1">
      <c r="A488" s="80"/>
      <c r="B488" s="76"/>
      <c r="C488" s="76"/>
      <c r="D488" s="42" t="s">
        <v>42</v>
      </c>
      <c r="E488" s="43">
        <f t="shared" si="208"/>
        <v>0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</row>
    <row r="489" spans="1:11" ht="66.599999999999994" hidden="1">
      <c r="A489" s="81"/>
      <c r="B489" s="77"/>
      <c r="C489" s="77"/>
      <c r="D489" s="42" t="s">
        <v>43</v>
      </c>
      <c r="E489" s="43">
        <f t="shared" si="208"/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</row>
    <row r="490" spans="1:11" hidden="1">
      <c r="A490" s="79" t="s">
        <v>97</v>
      </c>
      <c r="B490" s="75" t="s">
        <v>196</v>
      </c>
      <c r="C490" s="75"/>
      <c r="D490" s="40" t="s">
        <v>45</v>
      </c>
      <c r="E490" s="43">
        <f t="shared" si="208"/>
        <v>0</v>
      </c>
      <c r="F490" s="49">
        <f t="shared" ref="F490:K490" si="222">F491+F492+F493+F494+F811</f>
        <v>0</v>
      </c>
      <c r="G490" s="49">
        <f t="shared" si="222"/>
        <v>0</v>
      </c>
      <c r="H490" s="49">
        <f t="shared" si="222"/>
        <v>0</v>
      </c>
      <c r="I490" s="49">
        <f t="shared" si="222"/>
        <v>0</v>
      </c>
      <c r="J490" s="49">
        <f t="shared" si="222"/>
        <v>0</v>
      </c>
      <c r="K490" s="49">
        <f t="shared" si="222"/>
        <v>0</v>
      </c>
    </row>
    <row r="491" spans="1:11" ht="53.4" hidden="1">
      <c r="A491" s="80"/>
      <c r="B491" s="76"/>
      <c r="C491" s="76"/>
      <c r="D491" s="42" t="s">
        <v>40</v>
      </c>
      <c r="E491" s="43">
        <f t="shared" si="208"/>
        <v>0</v>
      </c>
      <c r="F491" s="45">
        <v>0</v>
      </c>
      <c r="G491" s="45">
        <v>0</v>
      </c>
      <c r="H491" s="45">
        <v>0</v>
      </c>
      <c r="I491" s="45">
        <v>0</v>
      </c>
      <c r="J491" s="45">
        <v>0</v>
      </c>
      <c r="K491" s="45">
        <v>0</v>
      </c>
    </row>
    <row r="492" spans="1:11" ht="66.599999999999994" hidden="1">
      <c r="A492" s="80"/>
      <c r="B492" s="76"/>
      <c r="C492" s="76"/>
      <c r="D492" s="42" t="s">
        <v>41</v>
      </c>
      <c r="E492" s="43">
        <f t="shared" si="208"/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</row>
    <row r="493" spans="1:11" ht="53.4" hidden="1">
      <c r="A493" s="80"/>
      <c r="B493" s="76"/>
      <c r="C493" s="76"/>
      <c r="D493" s="42" t="s">
        <v>42</v>
      </c>
      <c r="E493" s="43">
        <f t="shared" si="208"/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</row>
    <row r="494" spans="1:11" ht="66.599999999999994" hidden="1">
      <c r="A494" s="81"/>
      <c r="B494" s="77"/>
      <c r="C494" s="77"/>
      <c r="D494" s="42" t="s">
        <v>43</v>
      </c>
      <c r="E494" s="43">
        <f t="shared" si="208"/>
        <v>0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</row>
    <row r="495" spans="1:11" hidden="1">
      <c r="A495" s="79" t="s">
        <v>198</v>
      </c>
      <c r="B495" s="75" t="s">
        <v>197</v>
      </c>
      <c r="C495" s="75"/>
      <c r="D495" s="40" t="s">
        <v>45</v>
      </c>
      <c r="E495" s="43">
        <f t="shared" si="208"/>
        <v>0</v>
      </c>
      <c r="F495" s="49">
        <f t="shared" ref="F495:K495" si="223">F496+F497+F498+F499+F816</f>
        <v>0</v>
      </c>
      <c r="G495" s="49">
        <f t="shared" si="223"/>
        <v>0</v>
      </c>
      <c r="H495" s="49">
        <f t="shared" si="223"/>
        <v>0</v>
      </c>
      <c r="I495" s="49">
        <f t="shared" si="223"/>
        <v>0</v>
      </c>
      <c r="J495" s="49">
        <f t="shared" si="223"/>
        <v>0</v>
      </c>
      <c r="K495" s="49">
        <f t="shared" si="223"/>
        <v>0</v>
      </c>
    </row>
    <row r="496" spans="1:11" ht="53.4" hidden="1">
      <c r="A496" s="80"/>
      <c r="B496" s="76"/>
      <c r="C496" s="76"/>
      <c r="D496" s="42" t="s">
        <v>40</v>
      </c>
      <c r="E496" s="43">
        <f t="shared" si="208"/>
        <v>0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</row>
    <row r="497" spans="1:11" ht="66.599999999999994" hidden="1">
      <c r="A497" s="80"/>
      <c r="B497" s="76"/>
      <c r="C497" s="76"/>
      <c r="D497" s="42" t="s">
        <v>41</v>
      </c>
      <c r="E497" s="43">
        <f t="shared" si="208"/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</row>
    <row r="498" spans="1:11" ht="53.4" hidden="1">
      <c r="A498" s="80"/>
      <c r="B498" s="76"/>
      <c r="C498" s="76"/>
      <c r="D498" s="42" t="s">
        <v>42</v>
      </c>
      <c r="E498" s="43">
        <f t="shared" si="208"/>
        <v>0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</row>
    <row r="499" spans="1:11" ht="66.599999999999994" hidden="1">
      <c r="A499" s="81"/>
      <c r="B499" s="77"/>
      <c r="C499" s="77"/>
      <c r="D499" s="42" t="s">
        <v>43</v>
      </c>
      <c r="E499" s="43">
        <f t="shared" si="208"/>
        <v>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</row>
    <row r="500" spans="1:11" hidden="1">
      <c r="A500" s="79" t="s">
        <v>200</v>
      </c>
      <c r="B500" s="75" t="s">
        <v>199</v>
      </c>
      <c r="C500" s="75"/>
      <c r="D500" s="40" t="s">
        <v>45</v>
      </c>
      <c r="E500" s="43">
        <f t="shared" si="208"/>
        <v>0</v>
      </c>
      <c r="F500" s="49">
        <f t="shared" ref="F500:K500" si="224">F501+F502+F503+F504+F821</f>
        <v>0</v>
      </c>
      <c r="G500" s="49">
        <f t="shared" si="224"/>
        <v>0</v>
      </c>
      <c r="H500" s="49">
        <f t="shared" si="224"/>
        <v>0</v>
      </c>
      <c r="I500" s="49">
        <f t="shared" si="224"/>
        <v>0</v>
      </c>
      <c r="J500" s="49">
        <f t="shared" si="224"/>
        <v>0</v>
      </c>
      <c r="K500" s="49">
        <f t="shared" si="224"/>
        <v>0</v>
      </c>
    </row>
    <row r="501" spans="1:11" ht="53.4" hidden="1">
      <c r="A501" s="80"/>
      <c r="B501" s="76"/>
      <c r="C501" s="76"/>
      <c r="D501" s="42" t="s">
        <v>40</v>
      </c>
      <c r="E501" s="43">
        <f t="shared" si="208"/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</row>
    <row r="502" spans="1:11" ht="66.599999999999994" hidden="1">
      <c r="A502" s="80"/>
      <c r="B502" s="76"/>
      <c r="C502" s="76"/>
      <c r="D502" s="42" t="s">
        <v>41</v>
      </c>
      <c r="E502" s="43">
        <f t="shared" si="208"/>
        <v>0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</row>
    <row r="503" spans="1:11" ht="53.4" hidden="1">
      <c r="A503" s="80"/>
      <c r="B503" s="76"/>
      <c r="C503" s="76"/>
      <c r="D503" s="42" t="s">
        <v>42</v>
      </c>
      <c r="E503" s="43">
        <f t="shared" si="208"/>
        <v>0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</row>
    <row r="504" spans="1:11" ht="66.599999999999994" hidden="1">
      <c r="A504" s="81"/>
      <c r="B504" s="77"/>
      <c r="C504" s="77"/>
      <c r="D504" s="42" t="s">
        <v>43</v>
      </c>
      <c r="E504" s="43">
        <f t="shared" si="208"/>
        <v>0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</row>
    <row r="505" spans="1:11" hidden="1">
      <c r="A505" s="79" t="s">
        <v>202</v>
      </c>
      <c r="B505" s="75" t="s">
        <v>201</v>
      </c>
      <c r="C505" s="75"/>
      <c r="D505" s="40" t="s">
        <v>45</v>
      </c>
      <c r="E505" s="43">
        <f t="shared" si="208"/>
        <v>0</v>
      </c>
      <c r="F505" s="49">
        <f t="shared" ref="F505:K505" si="225">F506+F507+F508+F509+F826</f>
        <v>0</v>
      </c>
      <c r="G505" s="49">
        <f t="shared" si="225"/>
        <v>0</v>
      </c>
      <c r="H505" s="49">
        <f t="shared" si="225"/>
        <v>0</v>
      </c>
      <c r="I505" s="49">
        <f t="shared" si="225"/>
        <v>0</v>
      </c>
      <c r="J505" s="49">
        <f t="shared" si="225"/>
        <v>0</v>
      </c>
      <c r="K505" s="49">
        <f t="shared" si="225"/>
        <v>0</v>
      </c>
    </row>
    <row r="506" spans="1:11" ht="53.4" hidden="1">
      <c r="A506" s="80"/>
      <c r="B506" s="76"/>
      <c r="C506" s="76"/>
      <c r="D506" s="42" t="s">
        <v>40</v>
      </c>
      <c r="E506" s="43">
        <f t="shared" ref="E506:E569" si="226">F506+G506+H506+I506+J506+K506</f>
        <v>0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</row>
    <row r="507" spans="1:11" ht="66.599999999999994" hidden="1">
      <c r="A507" s="80"/>
      <c r="B507" s="76"/>
      <c r="C507" s="76"/>
      <c r="D507" s="42" t="s">
        <v>41</v>
      </c>
      <c r="E507" s="43">
        <f t="shared" si="226"/>
        <v>0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</row>
    <row r="508" spans="1:11" ht="53.4" hidden="1">
      <c r="A508" s="80"/>
      <c r="B508" s="76"/>
      <c r="C508" s="76"/>
      <c r="D508" s="42" t="s">
        <v>42</v>
      </c>
      <c r="E508" s="43">
        <f t="shared" si="226"/>
        <v>0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</row>
    <row r="509" spans="1:11" ht="66.599999999999994" hidden="1">
      <c r="A509" s="81"/>
      <c r="B509" s="77"/>
      <c r="C509" s="77"/>
      <c r="D509" s="42" t="s">
        <v>43</v>
      </c>
      <c r="E509" s="43">
        <f t="shared" si="226"/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</row>
    <row r="510" spans="1:11" hidden="1">
      <c r="A510" s="79" t="s">
        <v>204</v>
      </c>
      <c r="B510" s="75" t="s">
        <v>203</v>
      </c>
      <c r="C510" s="75"/>
      <c r="D510" s="40" t="s">
        <v>45</v>
      </c>
      <c r="E510" s="43">
        <f t="shared" si="226"/>
        <v>0</v>
      </c>
      <c r="F510" s="49">
        <f t="shared" ref="F510:K510" si="227">F511+F512+F513+F514+F831</f>
        <v>0</v>
      </c>
      <c r="G510" s="49">
        <f t="shared" si="227"/>
        <v>0</v>
      </c>
      <c r="H510" s="49">
        <f t="shared" si="227"/>
        <v>0</v>
      </c>
      <c r="I510" s="49">
        <f t="shared" si="227"/>
        <v>0</v>
      </c>
      <c r="J510" s="49">
        <f t="shared" si="227"/>
        <v>0</v>
      </c>
      <c r="K510" s="49">
        <f t="shared" si="227"/>
        <v>0</v>
      </c>
    </row>
    <row r="511" spans="1:11" ht="53.4" hidden="1">
      <c r="A511" s="80"/>
      <c r="B511" s="76"/>
      <c r="C511" s="76"/>
      <c r="D511" s="42" t="s">
        <v>40</v>
      </c>
      <c r="E511" s="43">
        <f t="shared" si="226"/>
        <v>0</v>
      </c>
      <c r="F511" s="45">
        <v>0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</row>
    <row r="512" spans="1:11" ht="66.599999999999994" hidden="1">
      <c r="A512" s="80"/>
      <c r="B512" s="76"/>
      <c r="C512" s="76"/>
      <c r="D512" s="42" t="s">
        <v>41</v>
      </c>
      <c r="E512" s="43">
        <f t="shared" si="226"/>
        <v>0</v>
      </c>
      <c r="F512" s="45">
        <v>0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</row>
    <row r="513" spans="1:11" ht="53.4" hidden="1">
      <c r="A513" s="80"/>
      <c r="B513" s="76"/>
      <c r="C513" s="76"/>
      <c r="D513" s="42" t="s">
        <v>42</v>
      </c>
      <c r="E513" s="43">
        <f t="shared" si="226"/>
        <v>0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</row>
    <row r="514" spans="1:11" ht="66.599999999999994" hidden="1">
      <c r="A514" s="81"/>
      <c r="B514" s="77"/>
      <c r="C514" s="77"/>
      <c r="D514" s="42" t="s">
        <v>43</v>
      </c>
      <c r="E514" s="43">
        <f t="shared" si="226"/>
        <v>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</row>
    <row r="515" spans="1:11">
      <c r="A515" s="95" t="s">
        <v>62</v>
      </c>
      <c r="B515" s="95" t="s">
        <v>205</v>
      </c>
      <c r="C515" s="95" t="s">
        <v>71</v>
      </c>
      <c r="D515" s="51" t="s">
        <v>45</v>
      </c>
      <c r="E515" s="43">
        <f t="shared" si="226"/>
        <v>1007.5799999999999</v>
      </c>
      <c r="F515" s="41">
        <f>SUM(F516:F519)</f>
        <v>1007.5799999999999</v>
      </c>
      <c r="G515" s="41">
        <f t="shared" ref="G515:K515" si="228">SUM(G516:G519)</f>
        <v>0</v>
      </c>
      <c r="H515" s="41">
        <f t="shared" si="228"/>
        <v>0</v>
      </c>
      <c r="I515" s="41">
        <f t="shared" si="228"/>
        <v>0</v>
      </c>
      <c r="J515" s="41">
        <f t="shared" si="228"/>
        <v>0</v>
      </c>
      <c r="K515" s="41">
        <f t="shared" si="228"/>
        <v>0</v>
      </c>
    </row>
    <row r="516" spans="1:11" ht="53.4">
      <c r="A516" s="95"/>
      <c r="B516" s="95"/>
      <c r="C516" s="95"/>
      <c r="D516" s="42" t="s">
        <v>40</v>
      </c>
      <c r="E516" s="43">
        <f t="shared" si="226"/>
        <v>139.44</v>
      </c>
      <c r="F516" s="99">
        <v>139.44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</row>
    <row r="517" spans="1:11" ht="66.599999999999994">
      <c r="A517" s="95"/>
      <c r="B517" s="95"/>
      <c r="C517" s="95"/>
      <c r="D517" s="42" t="s">
        <v>41</v>
      </c>
      <c r="E517" s="43">
        <f t="shared" si="226"/>
        <v>868.14</v>
      </c>
      <c r="F517" s="99">
        <v>868.14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</row>
    <row r="518" spans="1:11" ht="53.4">
      <c r="A518" s="95"/>
      <c r="B518" s="95"/>
      <c r="C518" s="95"/>
      <c r="D518" s="42" t="s">
        <v>42</v>
      </c>
      <c r="E518" s="43">
        <f t="shared" si="226"/>
        <v>0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</row>
    <row r="519" spans="1:11" ht="66.599999999999994">
      <c r="A519" s="95"/>
      <c r="B519" s="95"/>
      <c r="C519" s="95"/>
      <c r="D519" s="42" t="s">
        <v>43</v>
      </c>
      <c r="E519" s="43">
        <f t="shared" si="226"/>
        <v>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</row>
    <row r="520" spans="1:11">
      <c r="A520" s="100" t="s">
        <v>72</v>
      </c>
      <c r="B520" s="100" t="s">
        <v>73</v>
      </c>
      <c r="C520" s="100" t="s">
        <v>63</v>
      </c>
      <c r="D520" s="101" t="s">
        <v>45</v>
      </c>
      <c r="E520" s="104">
        <f t="shared" si="226"/>
        <v>45389.689999999995</v>
      </c>
      <c r="F520" s="122">
        <f>F521+F522+F523+F524+F525</f>
        <v>11834.19</v>
      </c>
      <c r="G520" s="111">
        <f t="shared" ref="G520:K520" si="229">G521+G522+G523+G524+G525</f>
        <v>6711.1</v>
      </c>
      <c r="H520" s="111">
        <f t="shared" si="229"/>
        <v>6711.1</v>
      </c>
      <c r="I520" s="111">
        <f t="shared" si="229"/>
        <v>6711.1</v>
      </c>
      <c r="J520" s="111">
        <f t="shared" si="229"/>
        <v>6711.1</v>
      </c>
      <c r="K520" s="111">
        <f t="shared" si="229"/>
        <v>6711.1</v>
      </c>
    </row>
    <row r="521" spans="1:11" ht="53.4">
      <c r="A521" s="100"/>
      <c r="B521" s="100"/>
      <c r="C521" s="100"/>
      <c r="D521" s="103" t="s">
        <v>40</v>
      </c>
      <c r="E521" s="104">
        <f t="shared" si="226"/>
        <v>3115.0500000000006</v>
      </c>
      <c r="F521" s="106">
        <f>F527+F532+F537+F557</f>
        <v>2898.45</v>
      </c>
      <c r="G521" s="106">
        <f t="shared" ref="G521:K521" si="230">G527+G532+G537</f>
        <v>43.32</v>
      </c>
      <c r="H521" s="106">
        <f t="shared" si="230"/>
        <v>43.32</v>
      </c>
      <c r="I521" s="106">
        <f t="shared" si="230"/>
        <v>43.32</v>
      </c>
      <c r="J521" s="106">
        <f t="shared" si="230"/>
        <v>43.32</v>
      </c>
      <c r="K521" s="106">
        <f t="shared" si="230"/>
        <v>43.32</v>
      </c>
    </row>
    <row r="522" spans="1:11" ht="66.599999999999994">
      <c r="A522" s="100"/>
      <c r="B522" s="100"/>
      <c r="C522" s="100"/>
      <c r="D522" s="103" t="s">
        <v>41</v>
      </c>
      <c r="E522" s="104">
        <f t="shared" si="226"/>
        <v>1931.9299999999998</v>
      </c>
      <c r="F522" s="106">
        <f>F528+F533+F538+F558</f>
        <v>849.03000000000009</v>
      </c>
      <c r="G522" s="106">
        <f t="shared" ref="G522:K522" si="231">G528+G533+G538</f>
        <v>216.58</v>
      </c>
      <c r="H522" s="106">
        <f t="shared" si="231"/>
        <v>216.58</v>
      </c>
      <c r="I522" s="106">
        <f t="shared" si="231"/>
        <v>216.58</v>
      </c>
      <c r="J522" s="106">
        <f t="shared" si="231"/>
        <v>216.58</v>
      </c>
      <c r="K522" s="106">
        <f t="shared" si="231"/>
        <v>216.58</v>
      </c>
    </row>
    <row r="523" spans="1:11" ht="53.4">
      <c r="A523" s="100"/>
      <c r="B523" s="100"/>
      <c r="C523" s="100"/>
      <c r="D523" s="103" t="s">
        <v>42</v>
      </c>
      <c r="E523" s="104">
        <f t="shared" si="226"/>
        <v>40342.710000000006</v>
      </c>
      <c r="F523" s="106">
        <f>F529+F534+F539+F559</f>
        <v>8086.71</v>
      </c>
      <c r="G523" s="106">
        <f t="shared" ref="G523:K523" si="232">G529+G534+G539</f>
        <v>6451.2000000000007</v>
      </c>
      <c r="H523" s="106">
        <f t="shared" si="232"/>
        <v>6451.2000000000007</v>
      </c>
      <c r="I523" s="106">
        <f t="shared" si="232"/>
        <v>6451.2000000000007</v>
      </c>
      <c r="J523" s="106">
        <f t="shared" si="232"/>
        <v>6451.2000000000007</v>
      </c>
      <c r="K523" s="106">
        <f t="shared" si="232"/>
        <v>6451.2000000000007</v>
      </c>
    </row>
    <row r="524" spans="1:11" ht="66.599999999999994">
      <c r="A524" s="100"/>
      <c r="B524" s="100"/>
      <c r="C524" s="100"/>
      <c r="D524" s="103" t="s">
        <v>43</v>
      </c>
      <c r="E524" s="104">
        <f t="shared" si="226"/>
        <v>0</v>
      </c>
      <c r="F524" s="106">
        <f t="shared" ref="F524:K524" si="233">F530+F535+F540</f>
        <v>0</v>
      </c>
      <c r="G524" s="106">
        <f t="shared" si="233"/>
        <v>0</v>
      </c>
      <c r="H524" s="106">
        <f t="shared" si="233"/>
        <v>0</v>
      </c>
      <c r="I524" s="106">
        <f t="shared" si="233"/>
        <v>0</v>
      </c>
      <c r="J524" s="106">
        <f t="shared" si="233"/>
        <v>0</v>
      </c>
      <c r="K524" s="106">
        <f t="shared" si="233"/>
        <v>0</v>
      </c>
    </row>
    <row r="525" spans="1:11" ht="40.200000000000003">
      <c r="A525" s="100"/>
      <c r="B525" s="100"/>
      <c r="C525" s="100"/>
      <c r="D525" s="103" t="s">
        <v>44</v>
      </c>
      <c r="E525" s="104">
        <f t="shared" si="226"/>
        <v>0</v>
      </c>
      <c r="F525" s="106"/>
      <c r="G525" s="106"/>
      <c r="H525" s="106"/>
      <c r="I525" s="106"/>
      <c r="J525" s="106"/>
      <c r="K525" s="106"/>
    </row>
    <row r="526" spans="1:11">
      <c r="A526" s="75" t="s">
        <v>46</v>
      </c>
      <c r="B526" s="75" t="s">
        <v>104</v>
      </c>
      <c r="C526" s="75"/>
      <c r="D526" s="40" t="s">
        <v>45</v>
      </c>
      <c r="E526" s="43">
        <f t="shared" si="226"/>
        <v>0</v>
      </c>
      <c r="F526" s="49">
        <f t="shared" ref="F526:K526" si="234">F527+F528+F529+F530+F847</f>
        <v>0</v>
      </c>
      <c r="G526" s="49">
        <f t="shared" si="234"/>
        <v>0</v>
      </c>
      <c r="H526" s="49">
        <f t="shared" si="234"/>
        <v>0</v>
      </c>
      <c r="I526" s="49">
        <f t="shared" si="234"/>
        <v>0</v>
      </c>
      <c r="J526" s="49">
        <f t="shared" si="234"/>
        <v>0</v>
      </c>
      <c r="K526" s="49">
        <f t="shared" si="234"/>
        <v>0</v>
      </c>
    </row>
    <row r="527" spans="1:11" ht="53.4">
      <c r="A527" s="76"/>
      <c r="B527" s="76"/>
      <c r="C527" s="76"/>
      <c r="D527" s="42" t="s">
        <v>40</v>
      </c>
      <c r="E527" s="43">
        <f t="shared" si="226"/>
        <v>0</v>
      </c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</row>
    <row r="528" spans="1:11" ht="66.599999999999994">
      <c r="A528" s="76"/>
      <c r="B528" s="76"/>
      <c r="C528" s="76"/>
      <c r="D528" s="42" t="s">
        <v>41</v>
      </c>
      <c r="E528" s="43">
        <f t="shared" si="226"/>
        <v>0</v>
      </c>
      <c r="F528" s="45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</row>
    <row r="529" spans="1:11" ht="53.4">
      <c r="A529" s="76"/>
      <c r="B529" s="76"/>
      <c r="C529" s="76"/>
      <c r="D529" s="42" t="s">
        <v>42</v>
      </c>
      <c r="E529" s="43">
        <f t="shared" si="226"/>
        <v>0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</row>
    <row r="530" spans="1:11" ht="66.599999999999994">
      <c r="A530" s="77"/>
      <c r="B530" s="77"/>
      <c r="C530" s="77"/>
      <c r="D530" s="42" t="s">
        <v>43</v>
      </c>
      <c r="E530" s="43">
        <f t="shared" si="226"/>
        <v>0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</row>
    <row r="531" spans="1:11">
      <c r="A531" s="95" t="s">
        <v>59</v>
      </c>
      <c r="B531" s="95" t="s">
        <v>86</v>
      </c>
      <c r="C531" s="95"/>
      <c r="D531" s="51" t="s">
        <v>45</v>
      </c>
      <c r="E531" s="43">
        <f t="shared" si="226"/>
        <v>0</v>
      </c>
      <c r="F531" s="49">
        <f t="shared" ref="F531:K531" si="235">F532+F533+F534+F535+F852</f>
        <v>0</v>
      </c>
      <c r="G531" s="49">
        <f t="shared" si="235"/>
        <v>0</v>
      </c>
      <c r="H531" s="49">
        <f t="shared" si="235"/>
        <v>0</v>
      </c>
      <c r="I531" s="49">
        <f t="shared" si="235"/>
        <v>0</v>
      </c>
      <c r="J531" s="49">
        <f t="shared" si="235"/>
        <v>0</v>
      </c>
      <c r="K531" s="49">
        <f t="shared" si="235"/>
        <v>0</v>
      </c>
    </row>
    <row r="532" spans="1:11" ht="53.4">
      <c r="A532" s="95"/>
      <c r="B532" s="95"/>
      <c r="C532" s="95"/>
      <c r="D532" s="42" t="s">
        <v>40</v>
      </c>
      <c r="E532" s="43">
        <f t="shared" si="226"/>
        <v>0</v>
      </c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</row>
    <row r="533" spans="1:11" ht="66.599999999999994">
      <c r="A533" s="95"/>
      <c r="B533" s="95"/>
      <c r="C533" s="95"/>
      <c r="D533" s="42" t="s">
        <v>41</v>
      </c>
      <c r="E533" s="43">
        <f t="shared" si="226"/>
        <v>0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</row>
    <row r="534" spans="1:11" ht="53.4">
      <c r="A534" s="95"/>
      <c r="B534" s="95"/>
      <c r="C534" s="95"/>
      <c r="D534" s="42" t="s">
        <v>42</v>
      </c>
      <c r="E534" s="43">
        <f t="shared" si="226"/>
        <v>0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</row>
    <row r="535" spans="1:11" ht="66.599999999999994">
      <c r="A535" s="95"/>
      <c r="B535" s="95"/>
      <c r="C535" s="95"/>
      <c r="D535" s="42" t="s">
        <v>43</v>
      </c>
      <c r="E535" s="43">
        <f t="shared" si="226"/>
        <v>0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</row>
    <row r="536" spans="1:11">
      <c r="A536" s="75" t="s">
        <v>61</v>
      </c>
      <c r="B536" s="75" t="s">
        <v>85</v>
      </c>
      <c r="C536" s="75" t="s">
        <v>103</v>
      </c>
      <c r="D536" s="40" t="s">
        <v>45</v>
      </c>
      <c r="E536" s="43">
        <f t="shared" si="226"/>
        <v>40267.039999999994</v>
      </c>
      <c r="F536" s="49">
        <f t="shared" ref="F536:K536" si="236">F537+F538+F539+F540+F567</f>
        <v>6711.54</v>
      </c>
      <c r="G536" s="49">
        <f t="shared" si="236"/>
        <v>6711.1</v>
      </c>
      <c r="H536" s="49">
        <f t="shared" si="236"/>
        <v>6711.1</v>
      </c>
      <c r="I536" s="49">
        <f t="shared" si="236"/>
        <v>6711.1</v>
      </c>
      <c r="J536" s="49">
        <f t="shared" si="236"/>
        <v>6711.1</v>
      </c>
      <c r="K536" s="49">
        <f t="shared" si="236"/>
        <v>6711.1</v>
      </c>
    </row>
    <row r="537" spans="1:11" ht="53.4">
      <c r="A537" s="76"/>
      <c r="B537" s="76"/>
      <c r="C537" s="76"/>
      <c r="D537" s="42" t="s">
        <v>40</v>
      </c>
      <c r="E537" s="43">
        <f t="shared" si="226"/>
        <v>2324.5600000000009</v>
      </c>
      <c r="F537" s="45">
        <f>F542+F547+F552</f>
        <v>2107.96</v>
      </c>
      <c r="G537" s="45">
        <f t="shared" ref="G537:K537" si="237">G542+G547+G552</f>
        <v>43.32</v>
      </c>
      <c r="H537" s="45">
        <f t="shared" si="237"/>
        <v>43.32</v>
      </c>
      <c r="I537" s="45">
        <f t="shared" si="237"/>
        <v>43.32</v>
      </c>
      <c r="J537" s="45">
        <f t="shared" si="237"/>
        <v>43.32</v>
      </c>
      <c r="K537" s="45">
        <f t="shared" si="237"/>
        <v>43.32</v>
      </c>
    </row>
    <row r="538" spans="1:11" ht="66.599999999999994">
      <c r="A538" s="76"/>
      <c r="B538" s="76"/>
      <c r="C538" s="76"/>
      <c r="D538" s="42" t="s">
        <v>41</v>
      </c>
      <c r="E538" s="43">
        <f t="shared" si="226"/>
        <v>1299.48</v>
      </c>
      <c r="F538" s="45">
        <f t="shared" ref="F538:K540" si="238">F543+F548+F553</f>
        <v>216.58</v>
      </c>
      <c r="G538" s="45">
        <f t="shared" si="238"/>
        <v>216.58</v>
      </c>
      <c r="H538" s="45">
        <f t="shared" si="238"/>
        <v>216.58</v>
      </c>
      <c r="I538" s="45">
        <f t="shared" si="238"/>
        <v>216.58</v>
      </c>
      <c r="J538" s="45">
        <f t="shared" si="238"/>
        <v>216.58</v>
      </c>
      <c r="K538" s="45">
        <f t="shared" si="238"/>
        <v>216.58</v>
      </c>
    </row>
    <row r="539" spans="1:11" ht="53.4">
      <c r="A539" s="76"/>
      <c r="B539" s="76"/>
      <c r="C539" s="76"/>
      <c r="D539" s="42" t="s">
        <v>42</v>
      </c>
      <c r="E539" s="43">
        <f t="shared" si="226"/>
        <v>36643</v>
      </c>
      <c r="F539" s="45">
        <f t="shared" si="238"/>
        <v>4387</v>
      </c>
      <c r="G539" s="45">
        <f t="shared" si="238"/>
        <v>6451.2000000000007</v>
      </c>
      <c r="H539" s="45">
        <f t="shared" si="238"/>
        <v>6451.2000000000007</v>
      </c>
      <c r="I539" s="45">
        <f t="shared" si="238"/>
        <v>6451.2000000000007</v>
      </c>
      <c r="J539" s="45">
        <f t="shared" si="238"/>
        <v>6451.2000000000007</v>
      </c>
      <c r="K539" s="45">
        <f t="shared" si="238"/>
        <v>6451.2000000000007</v>
      </c>
    </row>
    <row r="540" spans="1:11" ht="66.599999999999994">
      <c r="A540" s="77"/>
      <c r="B540" s="77"/>
      <c r="C540" s="77"/>
      <c r="D540" s="42" t="s">
        <v>43</v>
      </c>
      <c r="E540" s="43">
        <f t="shared" si="226"/>
        <v>0</v>
      </c>
      <c r="F540" s="45">
        <f t="shared" si="238"/>
        <v>0</v>
      </c>
      <c r="G540" s="45">
        <f t="shared" si="238"/>
        <v>0</v>
      </c>
      <c r="H540" s="45">
        <f t="shared" si="238"/>
        <v>0</v>
      </c>
      <c r="I540" s="45">
        <f t="shared" si="238"/>
        <v>0</v>
      </c>
      <c r="J540" s="45">
        <f t="shared" si="238"/>
        <v>0</v>
      </c>
      <c r="K540" s="45">
        <f t="shared" si="238"/>
        <v>0</v>
      </c>
    </row>
    <row r="541" spans="1:11">
      <c r="A541" s="79"/>
      <c r="B541" s="75" t="s">
        <v>206</v>
      </c>
      <c r="C541" s="75"/>
      <c r="D541" s="40" t="s">
        <v>45</v>
      </c>
      <c r="E541" s="43">
        <f t="shared" si="226"/>
        <v>12385.2</v>
      </c>
      <c r="F541" s="49">
        <f t="shared" ref="F541:K541" si="239">F542+F543+F544+F545+F862</f>
        <v>2064.1999999999998</v>
      </c>
      <c r="G541" s="49">
        <f t="shared" si="239"/>
        <v>2064.1999999999998</v>
      </c>
      <c r="H541" s="49">
        <f t="shared" si="239"/>
        <v>2064.1999999999998</v>
      </c>
      <c r="I541" s="49">
        <f t="shared" si="239"/>
        <v>2064.1999999999998</v>
      </c>
      <c r="J541" s="49">
        <f t="shared" si="239"/>
        <v>2064.1999999999998</v>
      </c>
      <c r="K541" s="49">
        <f t="shared" si="239"/>
        <v>2064.1999999999998</v>
      </c>
    </row>
    <row r="542" spans="1:11" ht="53.4">
      <c r="A542" s="80"/>
      <c r="B542" s="76"/>
      <c r="C542" s="76"/>
      <c r="D542" s="42" t="s">
        <v>40</v>
      </c>
      <c r="E542" s="43">
        <f t="shared" si="226"/>
        <v>2064.1999999999998</v>
      </c>
      <c r="F542" s="45">
        <v>2064.1999999999998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</row>
    <row r="543" spans="1:11" ht="66.599999999999994">
      <c r="A543" s="80"/>
      <c r="B543" s="76"/>
      <c r="C543" s="76"/>
      <c r="D543" s="42" t="s">
        <v>41</v>
      </c>
      <c r="E543" s="43">
        <f t="shared" si="226"/>
        <v>0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</row>
    <row r="544" spans="1:11" ht="53.4">
      <c r="A544" s="80"/>
      <c r="B544" s="76"/>
      <c r="C544" s="76"/>
      <c r="D544" s="42" t="s">
        <v>42</v>
      </c>
      <c r="E544" s="43">
        <f t="shared" si="226"/>
        <v>10321</v>
      </c>
      <c r="F544" s="45">
        <v>0</v>
      </c>
      <c r="G544" s="45">
        <v>2064.1999999999998</v>
      </c>
      <c r="H544" s="45">
        <v>2064.1999999999998</v>
      </c>
      <c r="I544" s="45">
        <v>2064.1999999999998</v>
      </c>
      <c r="J544" s="45">
        <v>2064.1999999999998</v>
      </c>
      <c r="K544" s="45">
        <v>2064.1999999999998</v>
      </c>
    </row>
    <row r="545" spans="1:11" ht="66.599999999999994">
      <c r="A545" s="81"/>
      <c r="B545" s="77"/>
      <c r="C545" s="77"/>
      <c r="D545" s="42" t="s">
        <v>43</v>
      </c>
      <c r="E545" s="43">
        <f t="shared" si="226"/>
        <v>0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</row>
    <row r="546" spans="1:11">
      <c r="A546" s="79"/>
      <c r="B546" s="75" t="s">
        <v>207</v>
      </c>
      <c r="C546" s="75"/>
      <c r="D546" s="40" t="s">
        <v>45</v>
      </c>
      <c r="E546" s="43">
        <f t="shared" si="226"/>
        <v>1631.4</v>
      </c>
      <c r="F546" s="49">
        <f t="shared" ref="F546:K546" si="240">F547+F548+F549+F550+F867</f>
        <v>271.89999999999998</v>
      </c>
      <c r="G546" s="49">
        <f t="shared" si="240"/>
        <v>271.89999999999998</v>
      </c>
      <c r="H546" s="49">
        <f t="shared" si="240"/>
        <v>271.89999999999998</v>
      </c>
      <c r="I546" s="49">
        <f t="shared" si="240"/>
        <v>271.89999999999998</v>
      </c>
      <c r="J546" s="49">
        <f t="shared" si="240"/>
        <v>271.89999999999998</v>
      </c>
      <c r="K546" s="49">
        <f t="shared" si="240"/>
        <v>271.89999999999998</v>
      </c>
    </row>
    <row r="547" spans="1:11" ht="53.4">
      <c r="A547" s="80"/>
      <c r="B547" s="76"/>
      <c r="C547" s="76"/>
      <c r="D547" s="42" t="s">
        <v>40</v>
      </c>
      <c r="E547" s="43">
        <f t="shared" si="226"/>
        <v>0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</row>
    <row r="548" spans="1:11" ht="66.599999999999994">
      <c r="A548" s="80"/>
      <c r="B548" s="76"/>
      <c r="C548" s="76"/>
      <c r="D548" s="42" t="s">
        <v>41</v>
      </c>
      <c r="E548" s="43">
        <f t="shared" si="226"/>
        <v>0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</row>
    <row r="549" spans="1:11" ht="53.4">
      <c r="A549" s="80"/>
      <c r="B549" s="76"/>
      <c r="C549" s="76"/>
      <c r="D549" s="42" t="s">
        <v>42</v>
      </c>
      <c r="E549" s="43">
        <f t="shared" si="226"/>
        <v>1631.4</v>
      </c>
      <c r="F549" s="45">
        <v>271.89999999999998</v>
      </c>
      <c r="G549" s="45">
        <v>271.89999999999998</v>
      </c>
      <c r="H549" s="45">
        <v>271.89999999999998</v>
      </c>
      <c r="I549" s="45">
        <v>271.89999999999998</v>
      </c>
      <c r="J549" s="45">
        <v>271.89999999999998</v>
      </c>
      <c r="K549" s="45">
        <v>271.89999999999998</v>
      </c>
    </row>
    <row r="550" spans="1:11" ht="66.599999999999994">
      <c r="A550" s="81"/>
      <c r="B550" s="77"/>
      <c r="C550" s="77"/>
      <c r="D550" s="42" t="s">
        <v>43</v>
      </c>
      <c r="E550" s="43">
        <f t="shared" si="226"/>
        <v>0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</row>
    <row r="551" spans="1:11">
      <c r="A551" s="79" t="s">
        <v>288</v>
      </c>
      <c r="B551" s="75" t="s">
        <v>208</v>
      </c>
      <c r="C551" s="75"/>
      <c r="D551" s="40" t="s">
        <v>45</v>
      </c>
      <c r="E551" s="43">
        <f t="shared" si="226"/>
        <v>26250.440000000002</v>
      </c>
      <c r="F551" s="49">
        <f t="shared" ref="F551:K551" si="241">F552+F553+F554+F555+F872</f>
        <v>4375.4400000000005</v>
      </c>
      <c r="G551" s="49">
        <f t="shared" si="241"/>
        <v>4375</v>
      </c>
      <c r="H551" s="49">
        <f t="shared" si="241"/>
        <v>4375</v>
      </c>
      <c r="I551" s="49">
        <f t="shared" si="241"/>
        <v>4375</v>
      </c>
      <c r="J551" s="49">
        <f t="shared" si="241"/>
        <v>4375</v>
      </c>
      <c r="K551" s="49">
        <f t="shared" si="241"/>
        <v>4375</v>
      </c>
    </row>
    <row r="552" spans="1:11" ht="53.4">
      <c r="A552" s="80"/>
      <c r="B552" s="76"/>
      <c r="C552" s="76"/>
      <c r="D552" s="42" t="s">
        <v>40</v>
      </c>
      <c r="E552" s="43">
        <f t="shared" si="226"/>
        <v>260.36</v>
      </c>
      <c r="F552" s="45">
        <v>43.76</v>
      </c>
      <c r="G552" s="45">
        <v>43.32</v>
      </c>
      <c r="H552" s="45">
        <v>43.32</v>
      </c>
      <c r="I552" s="45">
        <v>43.32</v>
      </c>
      <c r="J552" s="45">
        <v>43.32</v>
      </c>
      <c r="K552" s="45">
        <v>43.32</v>
      </c>
    </row>
    <row r="553" spans="1:11" ht="66.599999999999994">
      <c r="A553" s="80"/>
      <c r="B553" s="76"/>
      <c r="C553" s="76"/>
      <c r="D553" s="42" t="s">
        <v>41</v>
      </c>
      <c r="E553" s="43">
        <f t="shared" si="226"/>
        <v>1299.48</v>
      </c>
      <c r="F553" s="45">
        <v>216.58</v>
      </c>
      <c r="G553" s="45">
        <v>216.58</v>
      </c>
      <c r="H553" s="45">
        <v>216.58</v>
      </c>
      <c r="I553" s="45">
        <v>216.58</v>
      </c>
      <c r="J553" s="45">
        <v>216.58</v>
      </c>
      <c r="K553" s="45">
        <v>216.58</v>
      </c>
    </row>
    <row r="554" spans="1:11" ht="53.4">
      <c r="A554" s="80"/>
      <c r="B554" s="76"/>
      <c r="C554" s="76"/>
      <c r="D554" s="42" t="s">
        <v>42</v>
      </c>
      <c r="E554" s="43">
        <f t="shared" si="226"/>
        <v>24690.6</v>
      </c>
      <c r="F554" s="45">
        <v>4115.1000000000004</v>
      </c>
      <c r="G554" s="45">
        <v>4115.1000000000004</v>
      </c>
      <c r="H554" s="45">
        <v>4115.1000000000004</v>
      </c>
      <c r="I554" s="45">
        <v>4115.1000000000004</v>
      </c>
      <c r="J554" s="45">
        <v>4115.1000000000004</v>
      </c>
      <c r="K554" s="45">
        <v>4115.1000000000004</v>
      </c>
    </row>
    <row r="555" spans="1:11" ht="66.599999999999994">
      <c r="A555" s="81"/>
      <c r="B555" s="77"/>
      <c r="C555" s="77"/>
      <c r="D555" s="42" t="s">
        <v>43</v>
      </c>
      <c r="E555" s="43">
        <f t="shared" si="226"/>
        <v>0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</row>
    <row r="556" spans="1:11">
      <c r="A556" s="95"/>
      <c r="B556" s="95" t="s">
        <v>289</v>
      </c>
      <c r="C556" s="95" t="s">
        <v>63</v>
      </c>
      <c r="D556" s="40" t="s">
        <v>45</v>
      </c>
      <c r="E556" s="43">
        <f t="shared" si="226"/>
        <v>31044.149999999994</v>
      </c>
      <c r="F556" s="49">
        <f>F557+F558+F559+F560+F561</f>
        <v>5122.6499999999996</v>
      </c>
      <c r="G556" s="49">
        <f t="shared" ref="G556:K556" si="242">G557+G558+G559+G560+G561</f>
        <v>5184.2999999999993</v>
      </c>
      <c r="H556" s="49">
        <f t="shared" si="242"/>
        <v>5184.2999999999993</v>
      </c>
      <c r="I556" s="49">
        <f t="shared" si="242"/>
        <v>5184.2999999999993</v>
      </c>
      <c r="J556" s="49">
        <f t="shared" si="242"/>
        <v>5184.2999999999993</v>
      </c>
      <c r="K556" s="49">
        <f t="shared" si="242"/>
        <v>5184.2999999999993</v>
      </c>
    </row>
    <row r="557" spans="1:11" ht="53.4">
      <c r="A557" s="95"/>
      <c r="B557" s="95"/>
      <c r="C557" s="95"/>
      <c r="D557" s="42" t="s">
        <v>40</v>
      </c>
      <c r="E557" s="43">
        <f t="shared" si="226"/>
        <v>4790.49</v>
      </c>
      <c r="F557" s="45">
        <v>790.49</v>
      </c>
      <c r="G557" s="45">
        <v>800</v>
      </c>
      <c r="H557" s="45">
        <v>800</v>
      </c>
      <c r="I557" s="45">
        <v>800</v>
      </c>
      <c r="J557" s="45">
        <v>800</v>
      </c>
      <c r="K557" s="45">
        <v>800</v>
      </c>
    </row>
    <row r="558" spans="1:11" ht="66.599999999999994">
      <c r="A558" s="95"/>
      <c r="B558" s="95"/>
      <c r="C558" s="95"/>
      <c r="D558" s="42" t="s">
        <v>41</v>
      </c>
      <c r="E558" s="43">
        <f t="shared" si="226"/>
        <v>3832.75</v>
      </c>
      <c r="F558" s="45">
        <v>632.45000000000005</v>
      </c>
      <c r="G558" s="45">
        <v>640.05999999999995</v>
      </c>
      <c r="H558" s="45">
        <v>640.05999999999995</v>
      </c>
      <c r="I558" s="45">
        <v>640.05999999999995</v>
      </c>
      <c r="J558" s="45">
        <v>640.05999999999995</v>
      </c>
      <c r="K558" s="45">
        <v>640.05999999999995</v>
      </c>
    </row>
    <row r="559" spans="1:11" ht="53.4">
      <c r="A559" s="95"/>
      <c r="B559" s="95"/>
      <c r="C559" s="95"/>
      <c r="D559" s="42" t="s">
        <v>42</v>
      </c>
      <c r="E559" s="43">
        <f t="shared" si="226"/>
        <v>22420.909999999996</v>
      </c>
      <c r="F559" s="45">
        <v>3699.71</v>
      </c>
      <c r="G559" s="45">
        <v>3744.24</v>
      </c>
      <c r="H559" s="45">
        <v>3744.24</v>
      </c>
      <c r="I559" s="45">
        <v>3744.24</v>
      </c>
      <c r="J559" s="45">
        <v>3744.24</v>
      </c>
      <c r="K559" s="45">
        <v>3744.24</v>
      </c>
    </row>
    <row r="560" spans="1:11" ht="66.599999999999994">
      <c r="A560" s="95"/>
      <c r="B560" s="95"/>
      <c r="C560" s="95"/>
      <c r="D560" s="42" t="s">
        <v>43</v>
      </c>
      <c r="E560" s="43">
        <f t="shared" si="226"/>
        <v>0</v>
      </c>
      <c r="F560" s="45">
        <v>0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</row>
    <row r="561" spans="1:11" ht="40.200000000000003">
      <c r="A561" s="95"/>
      <c r="B561" s="95"/>
      <c r="C561" s="95"/>
      <c r="D561" s="42" t="s">
        <v>44</v>
      </c>
      <c r="E561" s="43">
        <f t="shared" si="226"/>
        <v>0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</row>
    <row r="562" spans="1:11" hidden="1">
      <c r="A562" s="72" t="s">
        <v>46</v>
      </c>
      <c r="B562" s="72" t="s">
        <v>209</v>
      </c>
      <c r="C562" s="72"/>
      <c r="D562" s="31" t="s">
        <v>45</v>
      </c>
      <c r="E562" s="39">
        <f t="shared" si="226"/>
        <v>0</v>
      </c>
      <c r="F562" s="33">
        <f t="shared" ref="F562:K562" si="243">F563+F564+F565+F566+F883</f>
        <v>0</v>
      </c>
      <c r="G562" s="33">
        <f t="shared" si="243"/>
        <v>0</v>
      </c>
      <c r="H562" s="33">
        <f t="shared" si="243"/>
        <v>0</v>
      </c>
      <c r="I562" s="33">
        <f t="shared" si="243"/>
        <v>0</v>
      </c>
      <c r="J562" s="33">
        <f t="shared" si="243"/>
        <v>0</v>
      </c>
      <c r="K562" s="33">
        <f t="shared" si="243"/>
        <v>0</v>
      </c>
    </row>
    <row r="563" spans="1:11" ht="53.4" hidden="1">
      <c r="A563" s="73"/>
      <c r="B563" s="73"/>
      <c r="C563" s="73"/>
      <c r="D563" s="35" t="s">
        <v>40</v>
      </c>
      <c r="E563" s="39">
        <f t="shared" si="226"/>
        <v>0</v>
      </c>
      <c r="F563" s="36"/>
      <c r="G563" s="36"/>
      <c r="H563" s="36"/>
      <c r="I563" s="36"/>
      <c r="J563" s="36"/>
      <c r="K563" s="36"/>
    </row>
    <row r="564" spans="1:11" ht="66.599999999999994" hidden="1">
      <c r="A564" s="73"/>
      <c r="B564" s="73"/>
      <c r="C564" s="73"/>
      <c r="D564" s="35" t="s">
        <v>41</v>
      </c>
      <c r="E564" s="39">
        <f t="shared" si="226"/>
        <v>0</v>
      </c>
      <c r="F564" s="36"/>
      <c r="G564" s="36"/>
      <c r="H564" s="36"/>
      <c r="I564" s="36"/>
      <c r="J564" s="36"/>
      <c r="K564" s="36"/>
    </row>
    <row r="565" spans="1:11" ht="53.4" hidden="1">
      <c r="A565" s="73"/>
      <c r="B565" s="73"/>
      <c r="C565" s="73"/>
      <c r="D565" s="35" t="s">
        <v>42</v>
      </c>
      <c r="E565" s="39">
        <f t="shared" si="226"/>
        <v>0</v>
      </c>
      <c r="F565" s="36"/>
      <c r="G565" s="36"/>
      <c r="H565" s="36"/>
      <c r="I565" s="36"/>
      <c r="J565" s="36"/>
      <c r="K565" s="33"/>
    </row>
    <row r="566" spans="1:11" ht="66.599999999999994" hidden="1">
      <c r="A566" s="74"/>
      <c r="B566" s="74"/>
      <c r="C566" s="74"/>
      <c r="D566" s="35" t="s">
        <v>43</v>
      </c>
      <c r="E566" s="39">
        <f t="shared" si="226"/>
        <v>0</v>
      </c>
      <c r="F566" s="36"/>
      <c r="G566" s="36"/>
      <c r="H566" s="36"/>
      <c r="I566" s="36"/>
      <c r="J566" s="36"/>
      <c r="K566" s="36"/>
    </row>
    <row r="567" spans="1:11" hidden="1">
      <c r="A567" s="72" t="s">
        <v>59</v>
      </c>
      <c r="B567" s="72" t="s">
        <v>267</v>
      </c>
      <c r="C567" s="72"/>
      <c r="D567" s="31" t="s">
        <v>45</v>
      </c>
      <c r="E567" s="39">
        <f t="shared" si="226"/>
        <v>0</v>
      </c>
      <c r="F567" s="33">
        <f t="shared" ref="F567:K567" si="244">F568+F569+F570+F571+F888</f>
        <v>0</v>
      </c>
      <c r="G567" s="33">
        <f t="shared" si="244"/>
        <v>0</v>
      </c>
      <c r="H567" s="33">
        <f t="shared" si="244"/>
        <v>0</v>
      </c>
      <c r="I567" s="33">
        <f t="shared" si="244"/>
        <v>0</v>
      </c>
      <c r="J567" s="33">
        <f t="shared" si="244"/>
        <v>0</v>
      </c>
      <c r="K567" s="33">
        <f t="shared" si="244"/>
        <v>0</v>
      </c>
    </row>
    <row r="568" spans="1:11" ht="53.4" hidden="1">
      <c r="A568" s="73"/>
      <c r="B568" s="73"/>
      <c r="C568" s="73"/>
      <c r="D568" s="35" t="s">
        <v>40</v>
      </c>
      <c r="E568" s="39">
        <f t="shared" si="226"/>
        <v>0</v>
      </c>
      <c r="F568" s="36"/>
      <c r="G568" s="36"/>
      <c r="H568" s="36"/>
      <c r="I568" s="36"/>
      <c r="J568" s="36"/>
      <c r="K568" s="36"/>
    </row>
    <row r="569" spans="1:11" ht="66.599999999999994" hidden="1">
      <c r="A569" s="73"/>
      <c r="B569" s="73"/>
      <c r="C569" s="73"/>
      <c r="D569" s="35" t="s">
        <v>41</v>
      </c>
      <c r="E569" s="39">
        <f t="shared" si="226"/>
        <v>0</v>
      </c>
      <c r="F569" s="36"/>
      <c r="G569" s="36"/>
      <c r="H569" s="36"/>
      <c r="I569" s="36"/>
      <c r="J569" s="36"/>
      <c r="K569" s="36"/>
    </row>
    <row r="570" spans="1:11" ht="53.4" hidden="1">
      <c r="A570" s="73"/>
      <c r="B570" s="73"/>
      <c r="C570" s="73"/>
      <c r="D570" s="35" t="s">
        <v>42</v>
      </c>
      <c r="E570" s="39">
        <f t="shared" ref="E570:E590" si="245">F570+G570+H570+I570+J570+K570</f>
        <v>0</v>
      </c>
      <c r="F570" s="36"/>
      <c r="G570" s="36"/>
      <c r="H570" s="36"/>
      <c r="I570" s="36"/>
      <c r="J570" s="36"/>
      <c r="K570" s="33"/>
    </row>
    <row r="571" spans="1:11" ht="66.599999999999994" hidden="1">
      <c r="A571" s="74"/>
      <c r="B571" s="74"/>
      <c r="C571" s="74"/>
      <c r="D571" s="35" t="s">
        <v>43</v>
      </c>
      <c r="E571" s="39">
        <f t="shared" si="245"/>
        <v>0</v>
      </c>
      <c r="F571" s="36"/>
      <c r="G571" s="36"/>
      <c r="H571" s="36"/>
      <c r="I571" s="36"/>
      <c r="J571" s="36"/>
      <c r="K571" s="36"/>
    </row>
    <row r="572" spans="1:11" hidden="1">
      <c r="A572" s="72" t="s">
        <v>61</v>
      </c>
      <c r="B572" s="72" t="s">
        <v>268</v>
      </c>
      <c r="C572" s="72"/>
      <c r="D572" s="31" t="s">
        <v>45</v>
      </c>
      <c r="E572" s="39">
        <f t="shared" si="245"/>
        <v>0</v>
      </c>
      <c r="F572" s="33">
        <f t="shared" ref="F572:K572" si="246">F573+F574+F575+F576+F893</f>
        <v>0</v>
      </c>
      <c r="G572" s="33">
        <f t="shared" si="246"/>
        <v>0</v>
      </c>
      <c r="H572" s="33">
        <f t="shared" si="246"/>
        <v>0</v>
      </c>
      <c r="I572" s="33">
        <f t="shared" si="246"/>
        <v>0</v>
      </c>
      <c r="J572" s="33">
        <f t="shared" si="246"/>
        <v>0</v>
      </c>
      <c r="K572" s="33">
        <f t="shared" si="246"/>
        <v>0</v>
      </c>
    </row>
    <row r="573" spans="1:11" ht="53.4" hidden="1">
      <c r="A573" s="73"/>
      <c r="B573" s="73"/>
      <c r="C573" s="73"/>
      <c r="D573" s="35" t="s">
        <v>40</v>
      </c>
      <c r="E573" s="39">
        <f t="shared" si="245"/>
        <v>0</v>
      </c>
      <c r="F573" s="36"/>
      <c r="G573" s="36"/>
      <c r="H573" s="36"/>
      <c r="I573" s="36"/>
      <c r="J573" s="36"/>
      <c r="K573" s="36"/>
    </row>
    <row r="574" spans="1:11" ht="66.599999999999994" hidden="1">
      <c r="A574" s="73"/>
      <c r="B574" s="73"/>
      <c r="C574" s="73"/>
      <c r="D574" s="35" t="s">
        <v>41</v>
      </c>
      <c r="E574" s="39">
        <f t="shared" si="245"/>
        <v>0</v>
      </c>
      <c r="F574" s="36"/>
      <c r="G574" s="36"/>
      <c r="H574" s="36"/>
      <c r="I574" s="36"/>
      <c r="J574" s="36"/>
      <c r="K574" s="36"/>
    </row>
    <row r="575" spans="1:11" ht="53.4" hidden="1">
      <c r="A575" s="73"/>
      <c r="B575" s="73"/>
      <c r="C575" s="73"/>
      <c r="D575" s="35" t="s">
        <v>42</v>
      </c>
      <c r="E575" s="39">
        <f t="shared" si="245"/>
        <v>0</v>
      </c>
      <c r="F575" s="36"/>
      <c r="G575" s="36"/>
      <c r="H575" s="36"/>
      <c r="I575" s="36"/>
      <c r="J575" s="36"/>
      <c r="K575" s="33"/>
    </row>
    <row r="576" spans="1:11" ht="66.599999999999994" hidden="1">
      <c r="A576" s="74"/>
      <c r="B576" s="74"/>
      <c r="C576" s="74"/>
      <c r="D576" s="35" t="s">
        <v>43</v>
      </c>
      <c r="E576" s="39">
        <f t="shared" si="245"/>
        <v>0</v>
      </c>
      <c r="F576" s="36"/>
      <c r="G576" s="36"/>
      <c r="H576" s="36"/>
      <c r="I576" s="36"/>
      <c r="J576" s="36"/>
      <c r="K576" s="36"/>
    </row>
    <row r="577" spans="1:11" hidden="1">
      <c r="A577" s="72" t="s">
        <v>62</v>
      </c>
      <c r="B577" s="72" t="s">
        <v>269</v>
      </c>
      <c r="C577" s="72"/>
      <c r="D577" s="31" t="s">
        <v>45</v>
      </c>
      <c r="E577" s="39">
        <f t="shared" si="245"/>
        <v>0</v>
      </c>
      <c r="F577" s="33">
        <f t="shared" ref="F577:K577" si="247">F578+F579+F580+F581+F898</f>
        <v>0</v>
      </c>
      <c r="G577" s="33">
        <f t="shared" si="247"/>
        <v>0</v>
      </c>
      <c r="H577" s="33">
        <f t="shared" si="247"/>
        <v>0</v>
      </c>
      <c r="I577" s="33">
        <f t="shared" si="247"/>
        <v>0</v>
      </c>
      <c r="J577" s="33">
        <f t="shared" si="247"/>
        <v>0</v>
      </c>
      <c r="K577" s="33">
        <f t="shared" si="247"/>
        <v>0</v>
      </c>
    </row>
    <row r="578" spans="1:11" ht="53.4" hidden="1">
      <c r="A578" s="73"/>
      <c r="B578" s="73"/>
      <c r="C578" s="73"/>
      <c r="D578" s="35" t="s">
        <v>40</v>
      </c>
      <c r="E578" s="39">
        <f t="shared" si="245"/>
        <v>0</v>
      </c>
      <c r="F578" s="36"/>
      <c r="G578" s="36"/>
      <c r="H578" s="36"/>
      <c r="I578" s="36"/>
      <c r="J578" s="36"/>
      <c r="K578" s="36"/>
    </row>
    <row r="579" spans="1:11" ht="66.599999999999994" hidden="1">
      <c r="A579" s="73"/>
      <c r="B579" s="73"/>
      <c r="C579" s="73"/>
      <c r="D579" s="35" t="s">
        <v>41</v>
      </c>
      <c r="E579" s="39">
        <f t="shared" si="245"/>
        <v>0</v>
      </c>
      <c r="F579" s="36"/>
      <c r="G579" s="36"/>
      <c r="H579" s="36"/>
      <c r="I579" s="36"/>
      <c r="J579" s="36"/>
      <c r="K579" s="36"/>
    </row>
    <row r="580" spans="1:11" ht="53.4" hidden="1">
      <c r="A580" s="73"/>
      <c r="B580" s="73"/>
      <c r="C580" s="73"/>
      <c r="D580" s="35" t="s">
        <v>42</v>
      </c>
      <c r="E580" s="39">
        <f t="shared" si="245"/>
        <v>0</v>
      </c>
      <c r="F580" s="36"/>
      <c r="G580" s="36"/>
      <c r="H580" s="36"/>
      <c r="I580" s="36"/>
      <c r="J580" s="36"/>
      <c r="K580" s="33"/>
    </row>
    <row r="581" spans="1:11" ht="66.599999999999994" hidden="1">
      <c r="A581" s="74"/>
      <c r="B581" s="74"/>
      <c r="C581" s="74"/>
      <c r="D581" s="35" t="s">
        <v>43</v>
      </c>
      <c r="E581" s="39">
        <f t="shared" si="245"/>
        <v>0</v>
      </c>
      <c r="F581" s="36"/>
      <c r="G581" s="36"/>
      <c r="H581" s="36"/>
      <c r="I581" s="36"/>
      <c r="J581" s="36"/>
      <c r="K581" s="36"/>
    </row>
    <row r="582" spans="1:11" hidden="1">
      <c r="A582" s="72" t="s">
        <v>270</v>
      </c>
      <c r="B582" s="72" t="s">
        <v>271</v>
      </c>
      <c r="C582" s="72"/>
      <c r="D582" s="31" t="s">
        <v>45</v>
      </c>
      <c r="E582" s="39">
        <f t="shared" si="245"/>
        <v>0</v>
      </c>
      <c r="F582" s="33">
        <f t="shared" ref="F582:K582" si="248">F583+F584+F585+F586+F903</f>
        <v>0</v>
      </c>
      <c r="G582" s="33">
        <f t="shared" si="248"/>
        <v>0</v>
      </c>
      <c r="H582" s="33">
        <f t="shared" si="248"/>
        <v>0</v>
      </c>
      <c r="I582" s="33">
        <f t="shared" si="248"/>
        <v>0</v>
      </c>
      <c r="J582" s="33">
        <f t="shared" si="248"/>
        <v>0</v>
      </c>
      <c r="K582" s="33">
        <f t="shared" si="248"/>
        <v>0</v>
      </c>
    </row>
    <row r="583" spans="1:11" ht="53.4" hidden="1">
      <c r="A583" s="73"/>
      <c r="B583" s="73"/>
      <c r="C583" s="73"/>
      <c r="D583" s="35" t="s">
        <v>40</v>
      </c>
      <c r="E583" s="39">
        <f t="shared" si="245"/>
        <v>0</v>
      </c>
      <c r="F583" s="36"/>
      <c r="G583" s="36"/>
      <c r="H583" s="36"/>
      <c r="I583" s="36"/>
      <c r="J583" s="36"/>
      <c r="K583" s="36"/>
    </row>
    <row r="584" spans="1:11" ht="66.599999999999994" hidden="1">
      <c r="A584" s="73"/>
      <c r="B584" s="73"/>
      <c r="C584" s="73"/>
      <c r="D584" s="35" t="s">
        <v>41</v>
      </c>
      <c r="E584" s="39">
        <f t="shared" si="245"/>
        <v>0</v>
      </c>
      <c r="F584" s="36"/>
      <c r="G584" s="36"/>
      <c r="H584" s="36"/>
      <c r="I584" s="36"/>
      <c r="J584" s="36"/>
      <c r="K584" s="36"/>
    </row>
    <row r="585" spans="1:11" ht="53.4" hidden="1">
      <c r="A585" s="73"/>
      <c r="B585" s="73"/>
      <c r="C585" s="73"/>
      <c r="D585" s="35" t="s">
        <v>42</v>
      </c>
      <c r="E585" s="39">
        <f t="shared" si="245"/>
        <v>0</v>
      </c>
      <c r="F585" s="36"/>
      <c r="G585" s="36"/>
      <c r="H585" s="36"/>
      <c r="I585" s="36"/>
      <c r="J585" s="36"/>
      <c r="K585" s="33"/>
    </row>
    <row r="586" spans="1:11" ht="66.599999999999994" hidden="1">
      <c r="A586" s="74"/>
      <c r="B586" s="74"/>
      <c r="C586" s="74"/>
      <c r="D586" s="35" t="s">
        <v>43</v>
      </c>
      <c r="E586" s="39">
        <f t="shared" si="245"/>
        <v>0</v>
      </c>
      <c r="F586" s="36"/>
      <c r="G586" s="36"/>
      <c r="H586" s="36"/>
      <c r="I586" s="36"/>
      <c r="J586" s="36"/>
      <c r="K586" s="36"/>
    </row>
    <row r="587" spans="1:11" hidden="1">
      <c r="A587" s="72" t="s">
        <v>272</v>
      </c>
      <c r="B587" s="72" t="s">
        <v>273</v>
      </c>
      <c r="C587" s="72"/>
      <c r="D587" s="31" t="s">
        <v>45</v>
      </c>
      <c r="E587" s="39">
        <f t="shared" si="245"/>
        <v>0</v>
      </c>
      <c r="F587" s="33">
        <f t="shared" ref="F587:K587" si="249">F588+F589+F590+F591+F908</f>
        <v>0</v>
      </c>
      <c r="G587" s="33">
        <f t="shared" si="249"/>
        <v>0</v>
      </c>
      <c r="H587" s="33">
        <f t="shared" si="249"/>
        <v>0</v>
      </c>
      <c r="I587" s="33">
        <f t="shared" si="249"/>
        <v>0</v>
      </c>
      <c r="J587" s="33">
        <f t="shared" si="249"/>
        <v>0</v>
      </c>
      <c r="K587" s="33">
        <f t="shared" si="249"/>
        <v>0</v>
      </c>
    </row>
    <row r="588" spans="1:11" ht="53.4" hidden="1">
      <c r="A588" s="73"/>
      <c r="B588" s="73"/>
      <c r="C588" s="73"/>
      <c r="D588" s="35" t="s">
        <v>40</v>
      </c>
      <c r="E588" s="39">
        <f t="shared" si="245"/>
        <v>0</v>
      </c>
      <c r="F588" s="36"/>
      <c r="G588" s="36"/>
      <c r="H588" s="36"/>
      <c r="I588" s="36"/>
      <c r="J588" s="36"/>
      <c r="K588" s="36"/>
    </row>
    <row r="589" spans="1:11" ht="66.599999999999994" hidden="1">
      <c r="A589" s="73"/>
      <c r="B589" s="73"/>
      <c r="C589" s="73"/>
      <c r="D589" s="35" t="s">
        <v>41</v>
      </c>
      <c r="E589" s="39">
        <f t="shared" si="245"/>
        <v>0</v>
      </c>
      <c r="F589" s="36"/>
      <c r="G589" s="36"/>
      <c r="H589" s="36"/>
      <c r="I589" s="36"/>
      <c r="J589" s="36"/>
      <c r="K589" s="36"/>
    </row>
    <row r="590" spans="1:11" ht="53.4" hidden="1">
      <c r="A590" s="73"/>
      <c r="B590" s="73"/>
      <c r="C590" s="73"/>
      <c r="D590" s="35" t="s">
        <v>42</v>
      </c>
      <c r="E590" s="39">
        <f t="shared" si="245"/>
        <v>0</v>
      </c>
      <c r="F590" s="36"/>
      <c r="G590" s="36"/>
      <c r="H590" s="36"/>
      <c r="I590" s="36"/>
      <c r="J590" s="36"/>
      <c r="K590" s="33"/>
    </row>
    <row r="591" spans="1:11" ht="66.599999999999994" hidden="1">
      <c r="A591" s="74"/>
      <c r="B591" s="74"/>
      <c r="C591" s="74"/>
      <c r="D591" s="35" t="s">
        <v>43</v>
      </c>
      <c r="E591" s="38">
        <f t="shared" ref="E591" si="250">F591+G591+H591+I591+J591+K594</f>
        <v>0</v>
      </c>
      <c r="F591" s="36"/>
      <c r="G591" s="36"/>
      <c r="H591" s="36"/>
      <c r="I591" s="36"/>
      <c r="J591" s="36"/>
      <c r="K591" s="36"/>
    </row>
    <row r="592" spans="1:1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</row>
    <row r="593" spans="1:1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</row>
  </sheetData>
  <mergeCells count="353">
    <mergeCell ref="A562:A566"/>
    <mergeCell ref="B562:B566"/>
    <mergeCell ref="C562:C566"/>
    <mergeCell ref="A556:A561"/>
    <mergeCell ref="B556:B561"/>
    <mergeCell ref="C556:C561"/>
    <mergeCell ref="A500:A504"/>
    <mergeCell ref="B500:B504"/>
    <mergeCell ref="C500:C504"/>
    <mergeCell ref="A536:A540"/>
    <mergeCell ref="B536:B540"/>
    <mergeCell ref="C536:C540"/>
    <mergeCell ref="A526:A530"/>
    <mergeCell ref="B526:B530"/>
    <mergeCell ref="C526:C530"/>
    <mergeCell ref="A531:A535"/>
    <mergeCell ref="B531:B535"/>
    <mergeCell ref="C531:C535"/>
    <mergeCell ref="A551:A555"/>
    <mergeCell ref="B551:B555"/>
    <mergeCell ref="C551:C555"/>
    <mergeCell ref="A505:A509"/>
    <mergeCell ref="B505:B509"/>
    <mergeCell ref="C505:C509"/>
    <mergeCell ref="C440:C444"/>
    <mergeCell ref="A515:A519"/>
    <mergeCell ref="B515:B519"/>
    <mergeCell ref="C515:C519"/>
    <mergeCell ref="A520:A525"/>
    <mergeCell ref="B520:B525"/>
    <mergeCell ref="C520:C525"/>
    <mergeCell ref="A475:A479"/>
    <mergeCell ref="B475:B479"/>
    <mergeCell ref="C495:C499"/>
    <mergeCell ref="A510:A514"/>
    <mergeCell ref="B510:B514"/>
    <mergeCell ref="C510:C514"/>
    <mergeCell ref="A384:A389"/>
    <mergeCell ref="B384:B389"/>
    <mergeCell ref="C384:C389"/>
    <mergeCell ref="A390:A394"/>
    <mergeCell ref="B390:B394"/>
    <mergeCell ref="C390:C394"/>
    <mergeCell ref="A279:A283"/>
    <mergeCell ref="A440:A444"/>
    <mergeCell ref="A405:A409"/>
    <mergeCell ref="B405:B409"/>
    <mergeCell ref="C405:C409"/>
    <mergeCell ref="A425:A429"/>
    <mergeCell ref="A420:A424"/>
    <mergeCell ref="B420:B424"/>
    <mergeCell ref="C420:C424"/>
    <mergeCell ref="B425:B429"/>
    <mergeCell ref="C425:C429"/>
    <mergeCell ref="A430:A434"/>
    <mergeCell ref="B430:B434"/>
    <mergeCell ref="C430:C434"/>
    <mergeCell ref="A435:A439"/>
    <mergeCell ref="B435:B439"/>
    <mergeCell ref="C435:C439"/>
    <mergeCell ref="B440:B444"/>
    <mergeCell ref="A546:A550"/>
    <mergeCell ref="B546:B550"/>
    <mergeCell ref="C546:C550"/>
    <mergeCell ref="A460:A464"/>
    <mergeCell ref="B460:B464"/>
    <mergeCell ref="C460:C464"/>
    <mergeCell ref="A470:A474"/>
    <mergeCell ref="B470:B474"/>
    <mergeCell ref="C470:C474"/>
    <mergeCell ref="A541:A545"/>
    <mergeCell ref="B541:B545"/>
    <mergeCell ref="C541:C545"/>
    <mergeCell ref="C475:C479"/>
    <mergeCell ref="A480:A484"/>
    <mergeCell ref="B480:B484"/>
    <mergeCell ref="C480:C484"/>
    <mergeCell ref="A485:A489"/>
    <mergeCell ref="B485:B489"/>
    <mergeCell ref="C485:C489"/>
    <mergeCell ref="A490:A494"/>
    <mergeCell ref="B490:B494"/>
    <mergeCell ref="C490:C494"/>
    <mergeCell ref="A495:A499"/>
    <mergeCell ref="B495:B499"/>
    <mergeCell ref="B415:B419"/>
    <mergeCell ref="C415:C419"/>
    <mergeCell ref="A395:A399"/>
    <mergeCell ref="B395:B399"/>
    <mergeCell ref="C395:C399"/>
    <mergeCell ref="A400:A404"/>
    <mergeCell ref="B400:B404"/>
    <mergeCell ref="C400:C404"/>
    <mergeCell ref="C410:C414"/>
    <mergeCell ref="C78:C82"/>
    <mergeCell ref="B249:B253"/>
    <mergeCell ref="C249:C253"/>
    <mergeCell ref="A374:A378"/>
    <mergeCell ref="B374:B378"/>
    <mergeCell ref="C374:C378"/>
    <mergeCell ref="A379:A383"/>
    <mergeCell ref="B379:B383"/>
    <mergeCell ref="C379:C383"/>
    <mergeCell ref="C108:C112"/>
    <mergeCell ref="A213:A217"/>
    <mergeCell ref="B213:B217"/>
    <mergeCell ref="C213:C217"/>
    <mergeCell ref="A178:A182"/>
    <mergeCell ref="B178:B182"/>
    <mergeCell ref="C178:C182"/>
    <mergeCell ref="A83:A87"/>
    <mergeCell ref="B83:B87"/>
    <mergeCell ref="C83:C87"/>
    <mergeCell ref="A243:A248"/>
    <mergeCell ref="B243:B248"/>
    <mergeCell ref="C243:C248"/>
    <mergeCell ref="A103:A107"/>
    <mergeCell ref="B103:B107"/>
    <mergeCell ref="F1:M2"/>
    <mergeCell ref="A68:A72"/>
    <mergeCell ref="B68:B72"/>
    <mergeCell ref="C68:C72"/>
    <mergeCell ref="A158:A162"/>
    <mergeCell ref="B158:B162"/>
    <mergeCell ref="C158:C162"/>
    <mergeCell ref="A88:A92"/>
    <mergeCell ref="B88:B92"/>
    <mergeCell ref="C88:C92"/>
    <mergeCell ref="A93:A97"/>
    <mergeCell ref="B93:B97"/>
    <mergeCell ref="C93:C97"/>
    <mergeCell ref="A98:A102"/>
    <mergeCell ref="B98:B102"/>
    <mergeCell ref="C98:C102"/>
    <mergeCell ref="A73:A77"/>
    <mergeCell ref="B73:B77"/>
    <mergeCell ref="C73:C77"/>
    <mergeCell ref="A153:A157"/>
    <mergeCell ref="B153:B157"/>
    <mergeCell ref="C153:C157"/>
    <mergeCell ref="A78:A82"/>
    <mergeCell ref="B78:B82"/>
    <mergeCell ref="A19:A24"/>
    <mergeCell ref="B19:B24"/>
    <mergeCell ref="C19:C24"/>
    <mergeCell ref="A25:A30"/>
    <mergeCell ref="D5:M5"/>
    <mergeCell ref="D6:K6"/>
    <mergeCell ref="B25:B30"/>
    <mergeCell ref="C25:C30"/>
    <mergeCell ref="A37:A42"/>
    <mergeCell ref="B37:B42"/>
    <mergeCell ref="C37:C42"/>
    <mergeCell ref="A31:A36"/>
    <mergeCell ref="B31:B36"/>
    <mergeCell ref="C31:C36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43:A47"/>
    <mergeCell ref="B43:B47"/>
    <mergeCell ref="C43:C47"/>
    <mergeCell ref="C53:C57"/>
    <mergeCell ref="B53:B57"/>
    <mergeCell ref="A53:A57"/>
    <mergeCell ref="A48:A52"/>
    <mergeCell ref="A63:A67"/>
    <mergeCell ref="B63:B67"/>
    <mergeCell ref="C63:C67"/>
    <mergeCell ref="A58:A62"/>
    <mergeCell ref="B58:B62"/>
    <mergeCell ref="C58:C62"/>
    <mergeCell ref="B48:B52"/>
    <mergeCell ref="C48:C52"/>
    <mergeCell ref="C103:C107"/>
    <mergeCell ref="A163:A167"/>
    <mergeCell ref="B163:B167"/>
    <mergeCell ref="C163:C167"/>
    <mergeCell ref="A168:A172"/>
    <mergeCell ref="B168:B172"/>
    <mergeCell ref="C168:C172"/>
    <mergeCell ref="A108:A112"/>
    <mergeCell ref="B108:B112"/>
    <mergeCell ref="A113:A117"/>
    <mergeCell ref="B113:B117"/>
    <mergeCell ref="C113:C117"/>
    <mergeCell ref="A133:A137"/>
    <mergeCell ref="A138:A142"/>
    <mergeCell ref="B138:B142"/>
    <mergeCell ref="C138:C142"/>
    <mergeCell ref="A143:A147"/>
    <mergeCell ref="B143:B147"/>
    <mergeCell ref="C143:C147"/>
    <mergeCell ref="A118:A122"/>
    <mergeCell ref="B118:B122"/>
    <mergeCell ref="C118:C122"/>
    <mergeCell ref="A123:A127"/>
    <mergeCell ref="B123:B127"/>
    <mergeCell ref="C148:C152"/>
    <mergeCell ref="A465:A469"/>
    <mergeCell ref="B465:B469"/>
    <mergeCell ref="C465:C469"/>
    <mergeCell ref="A450:A454"/>
    <mergeCell ref="B450:B454"/>
    <mergeCell ref="C450:C454"/>
    <mergeCell ref="A455:A459"/>
    <mergeCell ref="B455:B459"/>
    <mergeCell ref="C455:C459"/>
    <mergeCell ref="A445:A449"/>
    <mergeCell ref="B445:B449"/>
    <mergeCell ref="C445:C449"/>
    <mergeCell ref="A148:A152"/>
    <mergeCell ref="B148:B152"/>
    <mergeCell ref="A269:A273"/>
    <mergeCell ref="B269:B273"/>
    <mergeCell ref="C269:C273"/>
    <mergeCell ref="A218:A222"/>
    <mergeCell ref="B218:B222"/>
    <mergeCell ref="C218:C222"/>
    <mergeCell ref="A410:A414"/>
    <mergeCell ref="B410:B414"/>
    <mergeCell ref="A415:A419"/>
    <mergeCell ref="C123:C127"/>
    <mergeCell ref="A128:A132"/>
    <mergeCell ref="B128:B132"/>
    <mergeCell ref="C128:C132"/>
    <mergeCell ref="A203:A207"/>
    <mergeCell ref="B203:B207"/>
    <mergeCell ref="C203:C207"/>
    <mergeCell ref="A183:A187"/>
    <mergeCell ref="B183:B187"/>
    <mergeCell ref="C183:C187"/>
    <mergeCell ref="B133:B137"/>
    <mergeCell ref="C133:C137"/>
    <mergeCell ref="A188:A192"/>
    <mergeCell ref="B188:B192"/>
    <mergeCell ref="C188:C192"/>
    <mergeCell ref="A193:A197"/>
    <mergeCell ref="B193:B197"/>
    <mergeCell ref="C193:C197"/>
    <mergeCell ref="A198:A202"/>
    <mergeCell ref="B198:B202"/>
    <mergeCell ref="C198:C202"/>
    <mergeCell ref="A173:A177"/>
    <mergeCell ref="B173:B177"/>
    <mergeCell ref="C173:C177"/>
    <mergeCell ref="A233:A237"/>
    <mergeCell ref="B233:B237"/>
    <mergeCell ref="C233:C237"/>
    <mergeCell ref="A223:A227"/>
    <mergeCell ref="B223:B227"/>
    <mergeCell ref="C223:C227"/>
    <mergeCell ref="A228:A232"/>
    <mergeCell ref="B228:B232"/>
    <mergeCell ref="C228:C232"/>
    <mergeCell ref="A208:A212"/>
    <mergeCell ref="B208:B212"/>
    <mergeCell ref="C208:C212"/>
    <mergeCell ref="A284:A288"/>
    <mergeCell ref="B284:B288"/>
    <mergeCell ref="C284:C288"/>
    <mergeCell ref="A289:A293"/>
    <mergeCell ref="B289:B293"/>
    <mergeCell ref="C289:C293"/>
    <mergeCell ref="A238:A242"/>
    <mergeCell ref="B238:B242"/>
    <mergeCell ref="C238:C242"/>
    <mergeCell ref="A254:A258"/>
    <mergeCell ref="B254:B258"/>
    <mergeCell ref="C254:C258"/>
    <mergeCell ref="A249:A253"/>
    <mergeCell ref="B279:B283"/>
    <mergeCell ref="C279:C283"/>
    <mergeCell ref="A274:A278"/>
    <mergeCell ref="B274:B278"/>
    <mergeCell ref="C274:C278"/>
    <mergeCell ref="A259:A263"/>
    <mergeCell ref="B259:B263"/>
    <mergeCell ref="C259:C263"/>
    <mergeCell ref="B264:B268"/>
    <mergeCell ref="C264:C268"/>
    <mergeCell ref="A264:A268"/>
    <mergeCell ref="A349:A353"/>
    <mergeCell ref="B349:B353"/>
    <mergeCell ref="C349:C353"/>
    <mergeCell ref="A294:A298"/>
    <mergeCell ref="B294:B298"/>
    <mergeCell ref="C294:C298"/>
    <mergeCell ref="A319:A323"/>
    <mergeCell ref="B319:B323"/>
    <mergeCell ref="C319:C323"/>
    <mergeCell ref="A324:A328"/>
    <mergeCell ref="B324:B328"/>
    <mergeCell ref="C324:C328"/>
    <mergeCell ref="A314:A318"/>
    <mergeCell ref="B314:B318"/>
    <mergeCell ref="C314:C318"/>
    <mergeCell ref="A304:A308"/>
    <mergeCell ref="B304:B308"/>
    <mergeCell ref="C304:C308"/>
    <mergeCell ref="A309:A313"/>
    <mergeCell ref="B309:B313"/>
    <mergeCell ref="C309:C313"/>
    <mergeCell ref="A299:A303"/>
    <mergeCell ref="B299:B303"/>
    <mergeCell ref="C299:C303"/>
    <mergeCell ref="A364:A368"/>
    <mergeCell ref="B364:B368"/>
    <mergeCell ref="C364:C368"/>
    <mergeCell ref="A329:A333"/>
    <mergeCell ref="B329:B333"/>
    <mergeCell ref="C329:C333"/>
    <mergeCell ref="A334:A338"/>
    <mergeCell ref="B334:B338"/>
    <mergeCell ref="C334:C338"/>
    <mergeCell ref="A369:A373"/>
    <mergeCell ref="B369:B373"/>
    <mergeCell ref="C369:C373"/>
    <mergeCell ref="A354:A358"/>
    <mergeCell ref="B354:B358"/>
    <mergeCell ref="C354:C358"/>
    <mergeCell ref="A339:A343"/>
    <mergeCell ref="B339:B343"/>
    <mergeCell ref="C339:C343"/>
    <mergeCell ref="A344:A348"/>
    <mergeCell ref="B344:B348"/>
    <mergeCell ref="C344:C348"/>
    <mergeCell ref="A359:A363"/>
    <mergeCell ref="B359:B363"/>
    <mergeCell ref="C359:C363"/>
    <mergeCell ref="A582:A586"/>
    <mergeCell ref="B582:B586"/>
    <mergeCell ref="C582:C586"/>
    <mergeCell ref="A587:A591"/>
    <mergeCell ref="B587:B591"/>
    <mergeCell ref="C587:C591"/>
    <mergeCell ref="A567:A571"/>
    <mergeCell ref="B567:B571"/>
    <mergeCell ref="C567:C571"/>
    <mergeCell ref="A572:A576"/>
    <mergeCell ref="B572:B576"/>
    <mergeCell ref="C572:C576"/>
    <mergeCell ref="A577:A581"/>
    <mergeCell ref="B577:B581"/>
    <mergeCell ref="C577:C581"/>
  </mergeCells>
  <printOptions horizontalCentered="1"/>
  <pageMargins left="0" right="0" top="0" bottom="0" header="0" footer="0"/>
  <pageSetup paperSize="9" scale="87" fitToHeight="0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2019-12-09T02:38:13Z</dcterms:modified>
</cp:coreProperties>
</file>