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8" windowWidth="14808" windowHeight="7956" activeTab="1"/>
  </bookViews>
  <sheets>
    <sheet name="2019+" sheetId="4" r:id="rId1"/>
    <sheet name="2020" sheetId="2" r:id="rId2"/>
    <sheet name="Лист3" sheetId="3" r:id="rId3"/>
  </sheets>
  <definedNames>
    <definedName name="_xlnm.Print_Area" localSheetId="0">'2019+'!$A$1:$G$23</definedName>
    <definedName name="_xlnm.Print_Area" localSheetId="1">'2020'!$A$1:$G$13</definedName>
  </definedNames>
  <calcPr calcId="124519"/>
</workbook>
</file>

<file path=xl/calcChain.xml><?xml version="1.0" encoding="utf-8"?>
<calcChain xmlns="http://schemas.openxmlformats.org/spreadsheetml/2006/main">
  <c r="E13" i="4"/>
  <c r="E14" l="1"/>
  <c r="G13" i="2"/>
  <c r="F13"/>
  <c r="E13"/>
  <c r="D10"/>
  <c r="F16" i="4"/>
  <c r="D16" s="1"/>
  <c r="E15"/>
  <c r="F15"/>
  <c r="D12" i="2" l="1"/>
  <c r="D11"/>
  <c r="D13" l="1"/>
  <c r="E11" i="4"/>
  <c r="G23" l="1"/>
  <c r="D11"/>
  <c r="D19"/>
  <c r="D18"/>
  <c r="E23"/>
  <c r="D14"/>
  <c r="F23" l="1"/>
  <c r="D13"/>
  <c r="D17" l="1"/>
  <c r="D15"/>
  <c r="D12"/>
  <c r="D22"/>
  <c r="D21"/>
  <c r="D20"/>
  <c r="D23" l="1"/>
</calcChain>
</file>

<file path=xl/comments1.xml><?xml version="1.0" encoding="utf-8"?>
<comments xmlns="http://schemas.openxmlformats.org/spreadsheetml/2006/main">
  <authors>
    <author>Автор</author>
  </authors>
  <commentList>
    <comment ref="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+130 остатки 2018
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<sst xmlns="http://schemas.openxmlformats.org/spreadsheetml/2006/main" count="67" uniqueCount="37">
  <si>
    <t>Наименование объекта</t>
  </si>
  <si>
    <t>Код</t>
  </si>
  <si>
    <t>Объем расходов всего</t>
  </si>
  <si>
    <t>в том числе:</t>
  </si>
  <si>
    <t>раздела по ФКР</t>
  </si>
  <si>
    <t>подраздела ФКР</t>
  </si>
  <si>
    <t>за счет местного бюджета</t>
  </si>
  <si>
    <t>ИТОГО</t>
  </si>
  <si>
    <t>( рублей)</t>
  </si>
  <si>
    <t xml:space="preserve">Распределение бюджетных ассигнований бюджета муниципального образования "Усть-Коксинский  район"  на осуществление бюджетных инвестиций в объекты капитального строительства (реконструкции) объектов муниципальной собственности на 2019 год </t>
  </si>
  <si>
    <t xml:space="preserve">за счет  средств  федерального бюджета </t>
  </si>
  <si>
    <t>07</t>
  </si>
  <si>
    <t>02</t>
  </si>
  <si>
    <t>за счет  средств   республиканского</t>
  </si>
  <si>
    <t>Создание дополнительных мест в общеобразовательных организациях(субсидии на капитальные вложения в объекты муниципальной собственности) ( МБОУ "Усть-Коксинская СОШ")</t>
  </si>
  <si>
    <t>01</t>
  </si>
  <si>
    <t xml:space="preserve">                                                        Приложение 20                                                                             к  решению «О бюджете муниципального образования " Усть-Коксинский район"  РА  на 2019 год     и плановый период 2020 и 2021 годов»</t>
  </si>
  <si>
    <t>Строительство  Д/сада по ул. Нагорная 99с. Усть-Кокса(ПСД и прохождение государственной экспертизы)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</si>
  <si>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 ( строительство  д/ сада на  60 мест  по ул. Ключевая 8А с. Усть-Кокса)</t>
  </si>
  <si>
    <t>Строительство  Д/сада по ул. Ключевая 8А с. Усть-Кокса(ПСД и прохождение государственной экспертизы)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</si>
  <si>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(Строительство  Д/сада по ул. Нагорная 99 с.Усть-Кокса)</t>
  </si>
  <si>
    <t>Строительство  Д/сада  с. Карагай (ПСД и прохождение государственной экспертизы)</t>
  </si>
  <si>
    <t>Строительство   МБОУ "Усть-Коксинская СОШ" (ПСД и прохождение государственной экспертизы)</t>
  </si>
  <si>
    <t>04</t>
  </si>
  <si>
    <t>06</t>
  </si>
  <si>
    <t>Строительство гидротехнического сооружения с. Верх-Уймон ( ПСД и прохождение государственной экспертизы)</t>
  </si>
  <si>
    <t>Создание дополнительных мест в общеобразовательных организациях(субсидии на капитальные вложения в объекты муниципальной собственности)</t>
  </si>
  <si>
    <t xml:space="preserve">Распределение бюджетных ассигнований бюджета муниципального образования "Усть-Коксинский  район"  на осуществление бюджетных инвестиций в объекты капитального строительства (реконструкции) объектов муниципальной собственности на 2020 год </t>
  </si>
  <si>
    <t xml:space="preserve">за счет  средств  республиканского бюджета </t>
  </si>
  <si>
    <t>Создание дополнительных мест в общеобразовательных организациях (субсидии на капитальные вложения в объекты муниципальной собственности)</t>
  </si>
  <si>
    <t>2018 остатки</t>
  </si>
  <si>
    <t>2019  РБ</t>
  </si>
  <si>
    <t>2019 ФБ+РБ</t>
  </si>
  <si>
    <t xml:space="preserve"> </t>
  </si>
  <si>
    <t xml:space="preserve">                                                        Приложение 21                                                                                     к  решению «О бюджете муниципального образования " Усть-Коксинский район"  РА  на 2019 год     и плановый период 2020 и 2021 годов»</t>
  </si>
  <si>
    <t xml:space="preserve">                                                        Приложение      10                                                                  к  решению "О внесении изменений  и дополнений в решение  «О бюджете муниципального образования " Усть-Коксинский район"  РА  на 2019 год     и плановый период 2020 и 2021 годов»</t>
  </si>
  <si>
    <t xml:space="preserve">                                                                                           Приложение      11                                                               к  решению "О внесении изменений  и дополнений в решение  «О бюджете муниципального образования " Усть-Коксинский район"  РА  на 2019 год     и плановый период 2020 и 2021 годов»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</si>
</sst>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sz val="12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>
      <alignment vertical="top"/>
    </xf>
  </cellStyleXfs>
  <cellXfs count="49">
    <xf numFmtId="0" fontId="0" fillId="0" borderId="0" xfId="0"/>
    <xf numFmtId="164" fontId="4" fillId="0" borderId="0" xfId="0" applyNumberFormat="1" applyFont="1" applyAlignment="1">
      <alignment horizontal="right" vertical="center" wrapText="1"/>
    </xf>
    <xf numFmtId="43" fontId="4" fillId="0" borderId="4" xfId="0" applyNumberFormat="1" applyFont="1" applyBorder="1" applyAlignment="1">
      <alignment vertical="center" wrapText="1"/>
    </xf>
    <xf numFmtId="0" fontId="6" fillId="0" borderId="0" xfId="0" applyFont="1"/>
    <xf numFmtId="0" fontId="4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43" fontId="2" fillId="0" borderId="5" xfId="1" applyFont="1" applyBorder="1" applyAlignment="1">
      <alignment vertical="center" wrapText="1"/>
    </xf>
    <xf numFmtId="43" fontId="4" fillId="0" borderId="4" xfId="0" applyNumberFormat="1" applyFont="1" applyFill="1" applyBorder="1" applyAlignment="1">
      <alignment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43" fontId="4" fillId="0" borderId="5" xfId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6" fillId="0" borderId="7" xfId="0" applyFont="1" applyBorder="1" applyAlignment="1"/>
    <xf numFmtId="0" fontId="6" fillId="0" borderId="0" xfId="0" applyFont="1" applyAlignment="1"/>
    <xf numFmtId="43" fontId="0" fillId="0" borderId="0" xfId="0" applyNumberFormat="1"/>
    <xf numFmtId="43" fontId="4" fillId="0" borderId="0" xfId="0" applyNumberFormat="1" applyFont="1" applyBorder="1" applyAlignment="1">
      <alignment vertical="center" wrapText="1"/>
    </xf>
    <xf numFmtId="43" fontId="2" fillId="0" borderId="5" xfId="1" applyFont="1" applyFill="1" applyBorder="1" applyAlignment="1">
      <alignment vertical="center" wrapText="1"/>
    </xf>
    <xf numFmtId="0" fontId="3" fillId="0" borderId="0" xfId="2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4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WhiteSpace="0" view="pageBreakPreview" zoomScale="98" zoomScaleSheetLayoutView="98" workbookViewId="0">
      <selection activeCell="D1" sqref="D1:G1"/>
    </sheetView>
  </sheetViews>
  <sheetFormatPr defaultRowHeight="14.4"/>
  <cols>
    <col min="1" max="1" width="50.6640625" customWidth="1"/>
    <col min="2" max="2" width="6.44140625" customWidth="1"/>
    <col min="3" max="3" width="6.5546875" customWidth="1"/>
    <col min="4" max="4" width="18.44140625" customWidth="1"/>
    <col min="5" max="5" width="15.5546875" customWidth="1"/>
    <col min="6" max="6" width="16.6640625" customWidth="1"/>
    <col min="7" max="7" width="18.5546875" customWidth="1"/>
  </cols>
  <sheetData>
    <row r="1" spans="1:10" ht="64.2" customHeight="1">
      <c r="D1" s="26" t="s">
        <v>35</v>
      </c>
      <c r="E1" s="26"/>
      <c r="F1" s="26"/>
      <c r="G1" s="26"/>
    </row>
    <row r="2" spans="1:10" ht="46.5" customHeight="1">
      <c r="D2" s="26" t="s">
        <v>16</v>
      </c>
      <c r="E2" s="26"/>
      <c r="F2" s="26"/>
      <c r="G2" s="26"/>
    </row>
    <row r="3" spans="1:10" hidden="1"/>
    <row r="4" spans="1:10" hidden="1"/>
    <row r="5" spans="1:10" hidden="1"/>
    <row r="6" spans="1:10" ht="15.6" customHeight="1">
      <c r="A6" s="27" t="s">
        <v>9</v>
      </c>
      <c r="B6" s="27"/>
      <c r="C6" s="27"/>
      <c r="D6" s="27"/>
      <c r="E6" s="27"/>
      <c r="F6" s="27"/>
      <c r="G6" s="27"/>
    </row>
    <row r="7" spans="1:10" ht="31.5" customHeight="1">
      <c r="A7" s="27"/>
      <c r="B7" s="27"/>
      <c r="C7" s="27"/>
      <c r="D7" s="27"/>
      <c r="E7" s="27"/>
      <c r="F7" s="27"/>
      <c r="G7" s="27"/>
    </row>
    <row r="8" spans="1:10" ht="15.6">
      <c r="A8" s="4"/>
      <c r="B8" s="4"/>
      <c r="C8" s="4"/>
      <c r="D8" s="4"/>
      <c r="E8" s="4"/>
      <c r="F8" s="1" t="s">
        <v>8</v>
      </c>
      <c r="G8" s="3"/>
    </row>
    <row r="9" spans="1:10" ht="14.4" customHeight="1">
      <c r="A9" s="28" t="s">
        <v>0</v>
      </c>
      <c r="B9" s="30" t="s">
        <v>1</v>
      </c>
      <c r="C9" s="31"/>
      <c r="D9" s="28" t="s">
        <v>2</v>
      </c>
      <c r="E9" s="32" t="s">
        <v>3</v>
      </c>
      <c r="F9" s="32"/>
      <c r="G9" s="32"/>
    </row>
    <row r="10" spans="1:10" s="3" customFormat="1" ht="46.95" customHeight="1">
      <c r="A10" s="29"/>
      <c r="B10" s="14" t="s">
        <v>4</v>
      </c>
      <c r="C10" s="14" t="s">
        <v>5</v>
      </c>
      <c r="D10" s="29"/>
      <c r="E10" s="15" t="s">
        <v>6</v>
      </c>
      <c r="F10" s="15" t="s">
        <v>13</v>
      </c>
      <c r="G10" s="15" t="s">
        <v>10</v>
      </c>
    </row>
    <row r="11" spans="1:10" s="3" customFormat="1" ht="46.8">
      <c r="A11" s="16" t="s">
        <v>25</v>
      </c>
      <c r="B11" s="12" t="s">
        <v>23</v>
      </c>
      <c r="C11" s="12" t="s">
        <v>24</v>
      </c>
      <c r="D11" s="7">
        <f t="shared" ref="D11:D14" si="0">E11+F11+G11</f>
        <v>265072</v>
      </c>
      <c r="E11" s="7">
        <f>238400+26672</f>
        <v>265072</v>
      </c>
      <c r="F11" s="14"/>
      <c r="G11" s="14"/>
    </row>
    <row r="12" spans="1:10" s="3" customFormat="1" ht="94.95" customHeight="1">
      <c r="A12" s="10" t="s">
        <v>20</v>
      </c>
      <c r="B12" s="12" t="s">
        <v>11</v>
      </c>
      <c r="C12" s="12" t="s">
        <v>15</v>
      </c>
      <c r="D12" s="7">
        <f t="shared" si="0"/>
        <v>88406318.180000007</v>
      </c>
      <c r="E12" s="2">
        <v>884063.18</v>
      </c>
      <c r="F12" s="7">
        <v>875222.55</v>
      </c>
      <c r="G12" s="7">
        <v>86647032.450000003</v>
      </c>
    </row>
    <row r="13" spans="1:10" s="3" customFormat="1" ht="46.8">
      <c r="A13" s="10" t="s">
        <v>17</v>
      </c>
      <c r="B13" s="12" t="s">
        <v>11</v>
      </c>
      <c r="C13" s="12" t="s">
        <v>15</v>
      </c>
      <c r="D13" s="7">
        <f t="shared" si="0"/>
        <v>1921321</v>
      </c>
      <c r="E13" s="2">
        <f>1360091+431909+129321</f>
        <v>1921321</v>
      </c>
      <c r="F13" s="7"/>
      <c r="G13" s="2"/>
    </row>
    <row r="14" spans="1:10" s="3" customFormat="1" ht="45.6" customHeight="1">
      <c r="A14" s="10" t="s">
        <v>19</v>
      </c>
      <c r="B14" s="12" t="s">
        <v>11</v>
      </c>
      <c r="C14" s="12" t="s">
        <v>15</v>
      </c>
      <c r="D14" s="7">
        <f t="shared" si="0"/>
        <v>360000</v>
      </c>
      <c r="E14" s="7">
        <f>300000+60000</f>
        <v>360000</v>
      </c>
      <c r="F14" s="7"/>
      <c r="G14" s="2"/>
    </row>
    <row r="15" spans="1:10" s="3" customFormat="1" ht="46.2" customHeight="1">
      <c r="A15" s="35" t="s">
        <v>18</v>
      </c>
      <c r="B15" s="38" t="s">
        <v>11</v>
      </c>
      <c r="C15" s="38" t="s">
        <v>15</v>
      </c>
      <c r="D15" s="7">
        <f>E15+F15+G15</f>
        <v>15821903.24</v>
      </c>
      <c r="E15" s="7">
        <f>158219.03+130113.65-130113.65</f>
        <v>158219.03</v>
      </c>
      <c r="F15" s="7">
        <f>783184.21+644062.58-644062.58</f>
        <v>783184.21000000008</v>
      </c>
      <c r="G15" s="7">
        <v>14880500</v>
      </c>
      <c r="H15" s="21" t="s">
        <v>32</v>
      </c>
      <c r="I15" s="22"/>
    </row>
    <row r="16" spans="1:10" s="3" customFormat="1" ht="46.2" customHeight="1">
      <c r="A16" s="36"/>
      <c r="B16" s="39"/>
      <c r="C16" s="39"/>
      <c r="D16" s="7">
        <f t="shared" ref="D16" si="1">E16+F16+G16</f>
        <v>15319292.93</v>
      </c>
      <c r="E16" s="7">
        <v>153192.93</v>
      </c>
      <c r="F16" s="7">
        <f>10519700+4646400</f>
        <v>15166100</v>
      </c>
      <c r="G16" s="7"/>
      <c r="H16" s="21" t="s">
        <v>31</v>
      </c>
      <c r="I16" s="22"/>
      <c r="J16" s="3" t="s">
        <v>33</v>
      </c>
    </row>
    <row r="17" spans="1:8" s="3" customFormat="1" ht="51" customHeight="1">
      <c r="A17" s="37"/>
      <c r="B17" s="40"/>
      <c r="C17" s="40"/>
      <c r="D17" s="7">
        <f t="shared" ref="D17:D19" si="2">E17+F17+G17</f>
        <v>13011376.23</v>
      </c>
      <c r="E17" s="7">
        <v>130113.65</v>
      </c>
      <c r="F17" s="7">
        <v>644062.57999999996</v>
      </c>
      <c r="G17" s="7">
        <v>12237200</v>
      </c>
      <c r="H17" s="3" t="s">
        <v>30</v>
      </c>
    </row>
    <row r="18" spans="1:8" s="3" customFormat="1" ht="18.600000000000001" customHeight="1">
      <c r="A18" s="11" t="s">
        <v>21</v>
      </c>
      <c r="B18" s="8" t="s">
        <v>11</v>
      </c>
      <c r="C18" s="8" t="s">
        <v>15</v>
      </c>
      <c r="D18" s="7">
        <f t="shared" si="2"/>
        <v>130000</v>
      </c>
      <c r="E18" s="2">
        <v>130000</v>
      </c>
      <c r="F18" s="2"/>
      <c r="G18" s="7"/>
    </row>
    <row r="19" spans="1:8" s="3" customFormat="1" ht="33.6" customHeight="1">
      <c r="A19" s="11" t="s">
        <v>22</v>
      </c>
      <c r="B19" s="13" t="s">
        <v>11</v>
      </c>
      <c r="C19" s="13" t="s">
        <v>12</v>
      </c>
      <c r="D19" s="7">
        <f t="shared" si="2"/>
        <v>500000</v>
      </c>
      <c r="E19" s="2">
        <v>500000</v>
      </c>
      <c r="F19" s="2"/>
      <c r="G19" s="7"/>
    </row>
    <row r="20" spans="1:8" s="3" customFormat="1" ht="25.95" customHeight="1">
      <c r="A20" s="34" t="s">
        <v>14</v>
      </c>
      <c r="B20" s="33" t="s">
        <v>11</v>
      </c>
      <c r="C20" s="33" t="s">
        <v>12</v>
      </c>
      <c r="D20" s="7">
        <f>E20+F20+G20</f>
        <v>99916428.430000007</v>
      </c>
      <c r="E20" s="7">
        <v>999165.27</v>
      </c>
      <c r="F20" s="7">
        <v>4945863.16</v>
      </c>
      <c r="G20" s="7">
        <v>93971400</v>
      </c>
      <c r="H20" s="21" t="s">
        <v>32</v>
      </c>
    </row>
    <row r="21" spans="1:8" s="3" customFormat="1" ht="40.200000000000003" customHeight="1">
      <c r="A21" s="34"/>
      <c r="B21" s="33"/>
      <c r="C21" s="33"/>
      <c r="D21" s="7">
        <f t="shared" ref="D21:D22" si="3">E21+F21+G21</f>
        <v>35408181.82</v>
      </c>
      <c r="E21" s="7">
        <v>354081.82</v>
      </c>
      <c r="F21" s="7">
        <v>35054100</v>
      </c>
      <c r="G21" s="7"/>
      <c r="H21" s="21" t="s">
        <v>31</v>
      </c>
    </row>
    <row r="22" spans="1:8" s="3" customFormat="1" ht="64.5" customHeight="1">
      <c r="A22" s="9" t="s">
        <v>26</v>
      </c>
      <c r="B22" s="8" t="s">
        <v>11</v>
      </c>
      <c r="C22" s="8" t="s">
        <v>12</v>
      </c>
      <c r="D22" s="7">
        <f t="shared" si="3"/>
        <v>7070707.0700000003</v>
      </c>
      <c r="E22" s="2">
        <v>70707.070000000007</v>
      </c>
      <c r="F22" s="2">
        <v>7000000</v>
      </c>
      <c r="G22" s="2"/>
    </row>
    <row r="23" spans="1:8" s="3" customFormat="1" ht="15.6">
      <c r="A23" s="5" t="s">
        <v>7</v>
      </c>
      <c r="B23" s="5"/>
      <c r="C23" s="5"/>
      <c r="D23" s="25">
        <f>SUM(D11:D22)</f>
        <v>278130600.89999998</v>
      </c>
      <c r="E23" s="6">
        <f t="shared" ref="E23:G23" si="4">SUM(E11:E22)</f>
        <v>5925935.9500000011</v>
      </c>
      <c r="F23" s="6">
        <f t="shared" si="4"/>
        <v>64468532.5</v>
      </c>
      <c r="G23" s="6">
        <f t="shared" si="4"/>
        <v>207736132.44999999</v>
      </c>
    </row>
  </sheetData>
  <mergeCells count="13">
    <mergeCell ref="C20:C21"/>
    <mergeCell ref="A20:A21"/>
    <mergeCell ref="B20:B21"/>
    <mergeCell ref="A15:A17"/>
    <mergeCell ref="B15:B17"/>
    <mergeCell ref="C15:C17"/>
    <mergeCell ref="D1:G1"/>
    <mergeCell ref="D2:G2"/>
    <mergeCell ref="A6:G7"/>
    <mergeCell ref="A9:A10"/>
    <mergeCell ref="B9:C9"/>
    <mergeCell ref="D9:D10"/>
    <mergeCell ref="E9:G9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tabSelected="1" topLeftCell="A2" workbookViewId="0">
      <selection activeCell="H6" sqref="H6"/>
    </sheetView>
  </sheetViews>
  <sheetFormatPr defaultRowHeight="14.4"/>
  <cols>
    <col min="1" max="1" width="35.5546875" customWidth="1"/>
    <col min="2" max="2" width="10.33203125" customWidth="1"/>
    <col min="3" max="3" width="9.88671875" customWidth="1"/>
    <col min="4" max="4" width="17.88671875" customWidth="1"/>
    <col min="5" max="5" width="17.109375" customWidth="1"/>
    <col min="6" max="6" width="18.5546875" customWidth="1"/>
    <col min="7" max="7" width="17.44140625" customWidth="1"/>
    <col min="9" max="9" width="22.33203125" customWidth="1"/>
    <col min="10" max="10" width="15.33203125" bestFit="1" customWidth="1"/>
  </cols>
  <sheetData>
    <row r="1" spans="1:10" hidden="1">
      <c r="D1" s="41" t="s">
        <v>36</v>
      </c>
      <c r="E1" s="41"/>
      <c r="F1" s="41"/>
      <c r="G1" s="41"/>
    </row>
    <row r="2" spans="1:10" ht="30.6" customHeight="1">
      <c r="D2" s="41"/>
      <c r="E2" s="41"/>
      <c r="F2" s="41"/>
      <c r="G2" s="41"/>
    </row>
    <row r="3" spans="1:10" ht="25.2" customHeight="1">
      <c r="D3" s="41"/>
      <c r="E3" s="41"/>
      <c r="F3" s="41"/>
      <c r="G3" s="41"/>
    </row>
    <row r="4" spans="1:10" ht="51.75" customHeight="1">
      <c r="D4" s="41" t="s">
        <v>34</v>
      </c>
      <c r="E4" s="41"/>
      <c r="F4" s="41"/>
      <c r="G4" s="41"/>
    </row>
    <row r="5" spans="1:10" ht="15.6" customHeight="1">
      <c r="A5" s="27" t="s">
        <v>27</v>
      </c>
      <c r="B5" s="27"/>
      <c r="C5" s="27"/>
      <c r="D5" s="27"/>
      <c r="E5" s="27"/>
      <c r="F5" s="27"/>
      <c r="G5" s="27"/>
    </row>
    <row r="6" spans="1:10" ht="31.5" customHeight="1">
      <c r="A6" s="27"/>
      <c r="B6" s="27"/>
      <c r="C6" s="27"/>
      <c r="D6" s="27"/>
      <c r="E6" s="27"/>
      <c r="F6" s="27"/>
      <c r="G6" s="27"/>
    </row>
    <row r="7" spans="1:10" ht="15.6">
      <c r="A7" s="4"/>
      <c r="B7" s="4"/>
      <c r="C7" s="4"/>
      <c r="D7" s="4"/>
      <c r="E7" s="4"/>
      <c r="F7" s="1" t="s">
        <v>8</v>
      </c>
      <c r="G7" s="3"/>
    </row>
    <row r="8" spans="1:10" ht="15.6">
      <c r="A8" s="44" t="s">
        <v>0</v>
      </c>
      <c r="B8" s="46" t="s">
        <v>1</v>
      </c>
      <c r="C8" s="47"/>
      <c r="D8" s="44" t="s">
        <v>2</v>
      </c>
      <c r="E8" s="48" t="s">
        <v>3</v>
      </c>
      <c r="F8" s="48"/>
      <c r="G8" s="48"/>
    </row>
    <row r="9" spans="1:10" ht="46.8">
      <c r="A9" s="45"/>
      <c r="B9" s="14" t="s">
        <v>4</v>
      </c>
      <c r="C9" s="14" t="s">
        <v>5</v>
      </c>
      <c r="D9" s="45"/>
      <c r="E9" s="15" t="s">
        <v>6</v>
      </c>
      <c r="F9" s="15" t="s">
        <v>28</v>
      </c>
      <c r="G9" s="15" t="s">
        <v>10</v>
      </c>
    </row>
    <row r="10" spans="1:10" ht="139.19999999999999" customHeight="1">
      <c r="A10" s="18" t="s">
        <v>20</v>
      </c>
      <c r="B10" s="19" t="s">
        <v>11</v>
      </c>
      <c r="C10" s="19" t="s">
        <v>15</v>
      </c>
      <c r="D10" s="2">
        <f>E10+F10+G10</f>
        <v>49593681.82</v>
      </c>
      <c r="E10" s="7">
        <v>49593681.82</v>
      </c>
      <c r="F10" s="20"/>
      <c r="G10" s="20"/>
      <c r="I10" s="24"/>
      <c r="J10" s="23"/>
    </row>
    <row r="11" spans="1:10" ht="63.6" customHeight="1">
      <c r="A11" s="42" t="s">
        <v>29</v>
      </c>
      <c r="B11" s="38" t="s">
        <v>11</v>
      </c>
      <c r="C11" s="38" t="s">
        <v>12</v>
      </c>
      <c r="D11" s="2">
        <f>E11+F11+G11</f>
        <v>166070959.91</v>
      </c>
      <c r="E11" s="2">
        <v>734644.12</v>
      </c>
      <c r="F11" s="2">
        <v>8266815.79</v>
      </c>
      <c r="G11" s="2">
        <v>157069500</v>
      </c>
    </row>
    <row r="12" spans="1:10" ht="27" customHeight="1">
      <c r="A12" s="43"/>
      <c r="B12" s="40"/>
      <c r="C12" s="40"/>
      <c r="D12" s="2">
        <f>E12+F12+G12</f>
        <v>42082584.210000001</v>
      </c>
      <c r="E12" s="2"/>
      <c r="F12" s="2">
        <v>42082584.210000001</v>
      </c>
      <c r="G12" s="2"/>
    </row>
    <row r="13" spans="1:10" ht="15.6">
      <c r="A13" s="15" t="s">
        <v>7</v>
      </c>
      <c r="B13" s="15"/>
      <c r="C13" s="15"/>
      <c r="D13" s="17">
        <f>D10+D11+D12</f>
        <v>257747225.94</v>
      </c>
      <c r="E13" s="17">
        <f t="shared" ref="E13:G13" si="0">E10+E11+E12</f>
        <v>50328325.939999998</v>
      </c>
      <c r="F13" s="17">
        <f t="shared" si="0"/>
        <v>50349400</v>
      </c>
      <c r="G13" s="17">
        <f t="shared" si="0"/>
        <v>157069500</v>
      </c>
    </row>
  </sheetData>
  <mergeCells count="10">
    <mergeCell ref="D1:G3"/>
    <mergeCell ref="A11:A12"/>
    <mergeCell ref="B11:B12"/>
    <mergeCell ref="C11:C12"/>
    <mergeCell ref="D4:G4"/>
    <mergeCell ref="A5:G6"/>
    <mergeCell ref="A8:A9"/>
    <mergeCell ref="B8:C8"/>
    <mergeCell ref="D8:D9"/>
    <mergeCell ref="E8:G8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2019+</vt:lpstr>
      <vt:lpstr>2020</vt:lpstr>
      <vt:lpstr>Лист3</vt:lpstr>
      <vt:lpstr>'2019+'!Область_печати</vt:lpstr>
      <vt:lpstr>'2020'!Область_печати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2019-07-03T08:48:26Z</dcterms:modified>
</cp:coreProperties>
</file>