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6FA15FE4-DDA6-4F1A-9267-83B6162B7C17}" xr6:coauthVersionLast="45" xr6:coauthVersionMax="45" xr10:uidLastSave="{00000000-0000-0000-0000-000000000000}"/>
  <bookViews>
    <workbookView xWindow="-120" yWindow="-120" windowWidth="29040" windowHeight="15840" tabRatio="230" activeTab="1" xr2:uid="{00000000-000D-0000-FFFF-FFFF00000000}"/>
  </bookViews>
  <sheets>
    <sheet name="2021г" sheetId="2" r:id="rId1"/>
    <sheet name="2022-2023гг" sheetId="3" r:id="rId2"/>
  </sheets>
  <definedNames>
    <definedName name="_xlnm.Print_Area" localSheetId="0">'2021г'!$A$1:$F$34</definedName>
    <definedName name="_xlnm.Print_Area" localSheetId="1">'2022-2023гг'!$A$1:$H$28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2" l="1"/>
  <c r="F30" i="3"/>
  <c r="F20" i="3"/>
  <c r="E30" i="3"/>
  <c r="E31" i="2" l="1"/>
  <c r="D30" i="3"/>
  <c r="F28" i="3" l="1"/>
  <c r="H28" i="3"/>
  <c r="E28" i="3"/>
  <c r="E32" i="3" s="1"/>
  <c r="C28" i="3" l="1"/>
  <c r="D29" i="2"/>
  <c r="F32" i="3" l="1"/>
  <c r="C32" i="3"/>
  <c r="D32" i="3" s="1"/>
  <c r="G26" i="3"/>
  <c r="D33" i="2" l="1"/>
  <c r="D26" i="3"/>
  <c r="F29" i="2"/>
  <c r="F33" i="2" s="1"/>
  <c r="G27" i="3"/>
  <c r="G25" i="3"/>
  <c r="G24" i="3"/>
  <c r="G23" i="3"/>
  <c r="G22" i="3"/>
  <c r="G21" i="3"/>
  <c r="G19" i="3"/>
  <c r="G18" i="3"/>
  <c r="G17" i="3"/>
  <c r="G16" i="3"/>
  <c r="G15" i="3"/>
  <c r="G14" i="3"/>
  <c r="E33" i="2" l="1"/>
  <c r="E21" i="2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<sst xmlns="http://schemas.openxmlformats.org/spreadsheetml/2006/main" count="100" uniqueCount="61">
  <si>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</si>
  <si>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</si>
  <si>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</si>
  <si>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</si>
  <si>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</si>
  <si>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</si>
  <si>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</si>
  <si>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</si>
  <si>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</si>
  <si>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</si>
  <si>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</si>
  <si>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</si>
  <si>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</si>
  <si>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</si>
  <si>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</si>
  <si>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</si>
  <si>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</si>
  <si>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</si>
  <si>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</si>
  <si>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</si>
  <si>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</si>
  <si>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</si>
  <si>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</si>
  <si>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</si>
  <si>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</si>
  <si>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</si>
  <si>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</si>
  <si>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</si>
  <si>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</si>
  <si>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</si>
  <si>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</si>
  <si>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</si>
  <si>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</si>
  <si>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</si>
  <si>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</si>
  <si>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</si>
  <si>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</si>
  <si>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</si>
  <si>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</si>
  <si>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</si>
  <si>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</si>
  <si>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</si>
  <si>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</si>
  <si>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</si>
  <si>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</si>
  <si>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</si>
  <si>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</si>
  <si>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</si>
  <si>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</si>
  <si>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Приложение </t>
  </si>
  <si>
    <t xml:space="preserve"> на 2021 год и плановый период 2022 и 2023 годов"</t>
  </si>
  <si>
    <t xml:space="preserve"> образования "Усть-Коксинский район" на 2021 год
</t>
  </si>
  <si>
    <t xml:space="preserve"> и плановый период 2022 и 2023 годов"
</t>
  </si>
  <si>
    <t>2023г</t>
  </si>
  <si>
    <t>Изменения на 2023 год (+;-)</t>
  </si>
  <si>
    <t>Итого с учетом изменений на  2023 год</t>
  </si>
  <si>
    <t>Приложение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</si>
  <si>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</si>
  <si>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10</t>
  </si>
  <si>
    <t>Приложение 11</t>
  </si>
  <si>
    <t xml:space="preserve"> Распределение бюджетных ассигнований местного бюджета  на реализацию муниципальных программ  на плановый период 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</si>
</sst>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view="pageBreakPreview" topLeftCell="A6" zoomScale="95" zoomScaleSheetLayoutView="95" workbookViewId="0">
      <selection activeCell="B7" sqref="B7:F7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17.28515625" style="2" hidden="1" customWidth="1"/>
    <col min="5" max="5" width="19.140625" style="2" customWidth="1"/>
    <col min="6" max="6" width="19.7109375" style="2" customWidth="1"/>
    <col min="7" max="7" width="16" style="2" customWidth="1"/>
    <col min="8" max="16384" width="8.85546875" style="2"/>
  </cols>
  <sheetData>
    <row r="1" spans="2:6" hidden="1" x14ac:dyDescent="0.25">
      <c r="D1" s="17" t="s">
        <v>56</v>
      </c>
      <c r="E1" s="17"/>
      <c r="F1" s="17"/>
    </row>
    <row r="2" spans="2:6" hidden="1" x14ac:dyDescent="0.25">
      <c r="D2" s="17" t="s">
        <v>44</v>
      </c>
      <c r="E2" s="17"/>
      <c r="F2" s="17"/>
    </row>
    <row r="3" spans="2:6" hidden="1" x14ac:dyDescent="0.25">
      <c r="D3" s="17" t="s">
        <v>36</v>
      </c>
      <c r="E3" s="17"/>
      <c r="F3" s="17"/>
    </row>
    <row r="4" spans="2:6" hidden="1" x14ac:dyDescent="0.25">
      <c r="D4" s="17" t="s">
        <v>37</v>
      </c>
      <c r="E4" s="17"/>
      <c r="F4" s="17"/>
    </row>
    <row r="5" spans="2:6" hidden="1" x14ac:dyDescent="0.25">
      <c r="D5" s="17" t="s">
        <v>50</v>
      </c>
      <c r="E5" s="17"/>
      <c r="F5" s="17"/>
    </row>
    <row r="6" spans="2:6" x14ac:dyDescent="0.25">
      <c r="C6" s="18" t="s">
        <v>58</v>
      </c>
      <c r="D6" s="18"/>
      <c r="E6" s="18"/>
      <c r="F6" s="18"/>
    </row>
    <row r="7" spans="2:6" x14ac:dyDescent="0.25">
      <c r="B7" s="19" t="s">
        <v>10</v>
      </c>
      <c r="C7" s="19"/>
      <c r="D7" s="19"/>
      <c r="E7" s="19"/>
      <c r="F7" s="19"/>
    </row>
    <row r="8" spans="2:6" x14ac:dyDescent="0.25">
      <c r="B8" s="19" t="s">
        <v>51</v>
      </c>
      <c r="C8" s="19"/>
      <c r="D8" s="19"/>
      <c r="E8" s="19"/>
      <c r="F8" s="19"/>
    </row>
    <row r="9" spans="2:6" x14ac:dyDescent="0.25">
      <c r="B9" s="19" t="s">
        <v>52</v>
      </c>
      <c r="C9" s="19"/>
      <c r="D9" s="19"/>
      <c r="E9" s="19"/>
      <c r="F9" s="19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0" t="s">
        <v>57</v>
      </c>
      <c r="C11" s="20"/>
      <c r="D11" s="20"/>
      <c r="E11" s="20"/>
      <c r="F11" s="20"/>
    </row>
    <row r="12" spans="2:6" x14ac:dyDescent="0.25">
      <c r="B12" s="21" t="s">
        <v>8</v>
      </c>
      <c r="C12" s="21"/>
      <c r="D12" s="21"/>
      <c r="E12" s="21"/>
      <c r="F12" s="21"/>
    </row>
    <row r="13" spans="2:6" ht="47.25" x14ac:dyDescent="0.25">
      <c r="B13" s="8" t="s">
        <v>0</v>
      </c>
      <c r="C13" s="8" t="s">
        <v>1</v>
      </c>
      <c r="D13" s="8" t="s">
        <v>12</v>
      </c>
      <c r="E13" s="8" t="s">
        <v>13</v>
      </c>
      <c r="F13" s="8" t="s">
        <v>14</v>
      </c>
    </row>
    <row r="14" spans="2:6" ht="15.75" x14ac:dyDescent="0.25">
      <c r="B14" s="9" t="s">
        <v>38</v>
      </c>
      <c r="C14" s="9" t="s">
        <v>39</v>
      </c>
      <c r="D14" s="9"/>
      <c r="E14" s="9" t="s">
        <v>40</v>
      </c>
      <c r="F14" s="9" t="s">
        <v>41</v>
      </c>
    </row>
    <row r="15" spans="2:6" ht="47.25" x14ac:dyDescent="0.25">
      <c r="B15" s="9" t="s">
        <v>2</v>
      </c>
      <c r="C15" s="10" t="s">
        <v>15</v>
      </c>
      <c r="D15" s="13">
        <v>844700</v>
      </c>
      <c r="E15" s="13">
        <f t="shared" ref="E15:E27" si="0">F15-D15</f>
        <v>2361796</v>
      </c>
      <c r="F15" s="13">
        <v>3206496</v>
      </c>
    </row>
    <row r="16" spans="2:6" ht="63" x14ac:dyDescent="0.25">
      <c r="B16" s="9" t="s">
        <v>3</v>
      </c>
      <c r="C16" s="10" t="s">
        <v>16</v>
      </c>
      <c r="D16" s="13">
        <v>10101</v>
      </c>
      <c r="E16" s="13">
        <f t="shared" si="0"/>
        <v>-101</v>
      </c>
      <c r="F16" s="13">
        <v>10000</v>
      </c>
    </row>
    <row r="17" spans="2:6" ht="47.25" x14ac:dyDescent="0.25">
      <c r="B17" s="9" t="s">
        <v>4</v>
      </c>
      <c r="C17" s="10" t="s">
        <v>48</v>
      </c>
      <c r="D17" s="13">
        <v>24705712.23</v>
      </c>
      <c r="E17" s="13">
        <f t="shared" si="0"/>
        <v>6268063.3200000003</v>
      </c>
      <c r="F17" s="13">
        <v>30973775.550000001</v>
      </c>
    </row>
    <row r="18" spans="2:6" ht="31.5" x14ac:dyDescent="0.25">
      <c r="B18" s="9" t="s">
        <v>5</v>
      </c>
      <c r="C18" s="10" t="s">
        <v>17</v>
      </c>
      <c r="D18" s="13">
        <v>0</v>
      </c>
      <c r="E18" s="13">
        <f t="shared" si="0"/>
        <v>0</v>
      </c>
      <c r="F18" s="13">
        <v>0</v>
      </c>
    </row>
    <row r="19" spans="2:6" ht="68.25" customHeight="1" x14ac:dyDescent="0.25">
      <c r="B19" s="9" t="s">
        <v>26</v>
      </c>
      <c r="C19" s="10" t="s">
        <v>18</v>
      </c>
      <c r="D19" s="13">
        <v>0</v>
      </c>
      <c r="E19" s="13">
        <f t="shared" si="0"/>
        <v>27272.73</v>
      </c>
      <c r="F19" s="13">
        <v>27272.73</v>
      </c>
    </row>
    <row r="20" spans="2:6" ht="62.25" customHeight="1" x14ac:dyDescent="0.25">
      <c r="B20" s="9" t="s">
        <v>27</v>
      </c>
      <c r="C20" s="10" t="s">
        <v>35</v>
      </c>
      <c r="D20" s="13">
        <v>42813350</v>
      </c>
      <c r="E20" s="13">
        <f t="shared" si="0"/>
        <v>9751124</v>
      </c>
      <c r="F20" s="13">
        <v>52564474</v>
      </c>
    </row>
    <row r="21" spans="2:6" ht="31.5" x14ac:dyDescent="0.25">
      <c r="B21" s="9" t="s">
        <v>28</v>
      </c>
      <c r="C21" s="10" t="s">
        <v>20</v>
      </c>
      <c r="D21" s="13">
        <v>503488695.57999998</v>
      </c>
      <c r="E21" s="13">
        <f t="shared" si="0"/>
        <v>31654755.420000017</v>
      </c>
      <c r="F21" s="13">
        <v>535143451</v>
      </c>
    </row>
    <row r="22" spans="2:6" ht="31.5" x14ac:dyDescent="0.25">
      <c r="B22" s="9" t="s">
        <v>29</v>
      </c>
      <c r="C22" s="10" t="s">
        <v>21</v>
      </c>
      <c r="D22" s="13">
        <v>56306060.740000002</v>
      </c>
      <c r="E22" s="13">
        <f t="shared" si="0"/>
        <v>-410769.74000000209</v>
      </c>
      <c r="F22" s="13">
        <v>55895291</v>
      </c>
    </row>
    <row r="23" spans="2:6" ht="47.25" x14ac:dyDescent="0.25">
      <c r="B23" s="9" t="s">
        <v>30</v>
      </c>
      <c r="C23" s="10" t="s">
        <v>22</v>
      </c>
      <c r="D23" s="13">
        <v>20540400</v>
      </c>
      <c r="E23" s="13">
        <f t="shared" si="0"/>
        <v>782760.71999999881</v>
      </c>
      <c r="F23" s="13">
        <v>21323160.719999999</v>
      </c>
    </row>
    <row r="24" spans="2:6" ht="47.25" x14ac:dyDescent="0.25">
      <c r="B24" s="9" t="s">
        <v>31</v>
      </c>
      <c r="C24" s="10" t="s">
        <v>34</v>
      </c>
      <c r="D24" s="13">
        <v>0</v>
      </c>
      <c r="E24" s="13">
        <f t="shared" si="0"/>
        <v>0</v>
      </c>
      <c r="F24" s="13">
        <v>0</v>
      </c>
    </row>
    <row r="25" spans="2:6" ht="47.25" x14ac:dyDescent="0.25">
      <c r="B25" s="9" t="s">
        <v>32</v>
      </c>
      <c r="C25" s="10" t="s">
        <v>24</v>
      </c>
      <c r="D25" s="13">
        <v>10272800</v>
      </c>
      <c r="E25" s="13">
        <f t="shared" si="0"/>
        <v>807913</v>
      </c>
      <c r="F25" s="13">
        <v>11080713</v>
      </c>
    </row>
    <row r="26" spans="2:6" ht="47.25" x14ac:dyDescent="0.25">
      <c r="B26" s="9" t="s">
        <v>33</v>
      </c>
      <c r="C26" s="10" t="s">
        <v>25</v>
      </c>
      <c r="D26" s="13">
        <v>2300000</v>
      </c>
      <c r="E26" s="13">
        <f t="shared" si="0"/>
        <v>0</v>
      </c>
      <c r="F26" s="13">
        <v>2300000</v>
      </c>
    </row>
    <row r="27" spans="2:6" ht="15.75" x14ac:dyDescent="0.25">
      <c r="B27" s="9"/>
      <c r="C27" s="10" t="s">
        <v>6</v>
      </c>
      <c r="D27" s="13">
        <v>23543831.870000001</v>
      </c>
      <c r="E27" s="13">
        <f t="shared" si="0"/>
        <v>2688868.129999999</v>
      </c>
      <c r="F27" s="13">
        <v>26232700</v>
      </c>
    </row>
    <row r="28" spans="2:6" ht="18.75" customHeight="1" x14ac:dyDescent="0.25">
      <c r="B28" s="9"/>
      <c r="C28" s="10" t="s">
        <v>9</v>
      </c>
      <c r="D28" s="13">
        <v>16974000</v>
      </c>
      <c r="E28" s="13">
        <f t="shared" ref="E28" si="1">F28-D28</f>
        <v>-16974000</v>
      </c>
      <c r="F28" s="13">
        <v>0</v>
      </c>
    </row>
    <row r="29" spans="2:6" ht="15.75" x14ac:dyDescent="0.25">
      <c r="B29" s="22" t="s">
        <v>7</v>
      </c>
      <c r="C29" s="23"/>
      <c r="D29" s="14">
        <f>D15+D16+D17+D18+D19+D20+D21+D22+D23+D24+D25+D26+D27+D28</f>
        <v>701799651.41999996</v>
      </c>
      <c r="E29" s="14">
        <f>E15+E16+E17+E18+E19+E20+E21+E22+E23+E24+E25+E26+E27+E28</f>
        <v>36957682.580000013</v>
      </c>
      <c r="F29" s="14">
        <f>F15+F16+F17+F18+F19+F20+F21+F22+F23+F24+F25+F26+F27+F28</f>
        <v>738757334</v>
      </c>
    </row>
    <row r="30" spans="2:6" x14ac:dyDescent="0.25">
      <c r="D30" s="5"/>
      <c r="E30" s="5"/>
      <c r="F30" s="5"/>
    </row>
    <row r="31" spans="2:6" hidden="1" x14ac:dyDescent="0.25">
      <c r="D31" s="12">
        <v>701799651.41999996</v>
      </c>
      <c r="E31" s="5">
        <f>F31-D31</f>
        <v>36957682.580000043</v>
      </c>
      <c r="F31" s="5">
        <f>738755534+1800</f>
        <v>738757334</v>
      </c>
    </row>
    <row r="32" spans="2:6" hidden="1" x14ac:dyDescent="0.25">
      <c r="D32" s="12"/>
      <c r="E32" s="5"/>
      <c r="F32" s="5"/>
    </row>
    <row r="33" spans="4:6" hidden="1" x14ac:dyDescent="0.25">
      <c r="D33" s="12">
        <f>D31-D29</f>
        <v>0</v>
      </c>
      <c r="E33" s="5">
        <f>F33-D33</f>
        <v>0</v>
      </c>
      <c r="F33" s="12">
        <f>F31-F29</f>
        <v>0</v>
      </c>
    </row>
    <row r="34" spans="4:6" hidden="1" x14ac:dyDescent="0.25">
      <c r="D34" s="5"/>
    </row>
    <row r="36" spans="4:6" x14ac:dyDescent="0.25">
      <c r="D36" s="12"/>
      <c r="E36" s="12"/>
      <c r="F36" s="12"/>
    </row>
    <row r="37" spans="4:6" x14ac:dyDescent="0.25">
      <c r="D37" s="12"/>
      <c r="E37" s="12"/>
      <c r="F37" s="12"/>
    </row>
    <row r="38" spans="4:6" x14ac:dyDescent="0.25">
      <c r="D38" s="12"/>
      <c r="E38" s="12"/>
      <c r="F38" s="12"/>
    </row>
    <row r="39" spans="4:6" x14ac:dyDescent="0.25">
      <c r="D39" s="12"/>
      <c r="E39" s="12"/>
      <c r="F39" s="12"/>
    </row>
    <row r="40" spans="4:6" x14ac:dyDescent="0.25">
      <c r="D40" s="16"/>
      <c r="E40" s="16"/>
      <c r="F40" s="16"/>
    </row>
    <row r="41" spans="4:6" x14ac:dyDescent="0.25">
      <c r="D41" s="16"/>
      <c r="E41" s="16"/>
      <c r="F41" s="16"/>
    </row>
  </sheetData>
  <mergeCells count="12">
    <mergeCell ref="C6:F6"/>
    <mergeCell ref="B7:F7"/>
    <mergeCell ref="B11:F11"/>
    <mergeCell ref="B12:F12"/>
    <mergeCell ref="B29:C29"/>
    <mergeCell ref="B8:F8"/>
    <mergeCell ref="B9:F9"/>
    <mergeCell ref="D1:F1"/>
    <mergeCell ref="D2:F2"/>
    <mergeCell ref="D3:F3"/>
    <mergeCell ref="D4:F4"/>
    <mergeCell ref="D5:F5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abSelected="1" view="pageBreakPreview" topLeftCell="A6" zoomScale="91" zoomScaleSheetLayoutView="91" workbookViewId="0">
      <selection activeCell="M13" sqref="M13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7" style="2" hidden="1" customWidth="1"/>
    <col min="4" max="4" width="18" style="2" customWidth="1"/>
    <col min="5" max="5" width="16.85546875" style="2" customWidth="1"/>
    <col min="6" max="6" width="16.42578125" style="2" customWidth="1"/>
    <col min="7" max="7" width="16.42578125" style="2" hidden="1" customWidth="1"/>
    <col min="8" max="8" width="18.140625" style="2" hidden="1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idden="1" x14ac:dyDescent="0.25">
      <c r="E1" s="17" t="s">
        <v>49</v>
      </c>
      <c r="F1" s="17"/>
      <c r="G1" s="17"/>
      <c r="H1" s="17"/>
    </row>
    <row r="2" spans="1:10" hidden="1" x14ac:dyDescent="0.25">
      <c r="D2" s="11"/>
      <c r="E2" s="17" t="s">
        <v>44</v>
      </c>
      <c r="F2" s="17"/>
      <c r="G2" s="17"/>
      <c r="H2" s="17"/>
    </row>
    <row r="3" spans="1:10" hidden="1" x14ac:dyDescent="0.25">
      <c r="D3" s="17" t="s">
        <v>36</v>
      </c>
      <c r="E3" s="17"/>
      <c r="F3" s="17"/>
      <c r="G3" s="17"/>
      <c r="H3" s="17"/>
    </row>
    <row r="4" spans="1:10" hidden="1" x14ac:dyDescent="0.25">
      <c r="D4" s="17" t="s">
        <v>37</v>
      </c>
      <c r="E4" s="17"/>
      <c r="F4" s="17"/>
      <c r="G4" s="17"/>
      <c r="H4" s="17"/>
    </row>
    <row r="5" spans="1:10" hidden="1" x14ac:dyDescent="0.25">
      <c r="D5" s="17" t="s">
        <v>50</v>
      </c>
      <c r="E5" s="17"/>
      <c r="F5" s="17"/>
      <c r="G5" s="17"/>
      <c r="H5" s="17"/>
    </row>
    <row r="6" spans="1:10" x14ac:dyDescent="0.25">
      <c r="B6" s="18" t="s">
        <v>59</v>
      </c>
      <c r="C6" s="18"/>
      <c r="D6" s="18"/>
      <c r="E6" s="18"/>
      <c r="F6" s="18"/>
      <c r="G6" s="18"/>
      <c r="H6" s="18"/>
    </row>
    <row r="7" spans="1:10" x14ac:dyDescent="0.25">
      <c r="A7" s="19" t="s">
        <v>11</v>
      </c>
      <c r="B7" s="19"/>
      <c r="C7" s="19"/>
      <c r="D7" s="19"/>
      <c r="E7" s="19"/>
      <c r="F7" s="19"/>
      <c r="G7" s="19"/>
      <c r="H7" s="19"/>
      <c r="I7" s="1"/>
      <c r="J7" s="1"/>
    </row>
    <row r="8" spans="1:10" x14ac:dyDescent="0.25">
      <c r="A8" s="19" t="s">
        <v>51</v>
      </c>
      <c r="B8" s="19"/>
      <c r="C8" s="19"/>
      <c r="D8" s="19"/>
      <c r="E8" s="19"/>
      <c r="F8" s="19"/>
      <c r="G8" s="19"/>
      <c r="H8" s="19"/>
      <c r="I8" s="1"/>
      <c r="J8" s="1"/>
    </row>
    <row r="9" spans="1:10" x14ac:dyDescent="0.25">
      <c r="A9" s="19" t="s">
        <v>52</v>
      </c>
      <c r="B9" s="19"/>
      <c r="C9" s="19"/>
      <c r="D9" s="19"/>
      <c r="E9" s="19"/>
      <c r="F9" s="19"/>
      <c r="G9" s="19"/>
      <c r="H9" s="19"/>
      <c r="I9" s="1"/>
      <c r="J9" s="1"/>
    </row>
    <row r="10" spans="1:10" x14ac:dyDescent="0.25">
      <c r="A10" s="20" t="s">
        <v>60</v>
      </c>
      <c r="B10" s="20"/>
      <c r="C10" s="20"/>
      <c r="D10" s="20"/>
      <c r="E10" s="20"/>
      <c r="F10" s="20"/>
      <c r="G10" s="20"/>
      <c r="H10" s="20"/>
    </row>
    <row r="11" spans="1:10" x14ac:dyDescent="0.25">
      <c r="A11" s="21" t="s">
        <v>8</v>
      </c>
      <c r="B11" s="21"/>
      <c r="C11" s="21"/>
      <c r="D11" s="21"/>
      <c r="E11" s="21"/>
      <c r="F11" s="21"/>
      <c r="G11" s="21"/>
      <c r="H11" s="21"/>
    </row>
    <row r="12" spans="1:10" ht="39" customHeight="1" x14ac:dyDescent="0.25">
      <c r="A12" s="3" t="s">
        <v>0</v>
      </c>
      <c r="B12" s="3" t="s">
        <v>1</v>
      </c>
      <c r="C12" s="3" t="s">
        <v>45</v>
      </c>
      <c r="D12" s="3" t="s">
        <v>46</v>
      </c>
      <c r="E12" s="3" t="s">
        <v>47</v>
      </c>
      <c r="F12" s="3" t="s">
        <v>53</v>
      </c>
      <c r="G12" s="3" t="s">
        <v>54</v>
      </c>
      <c r="H12" s="3" t="s">
        <v>55</v>
      </c>
    </row>
    <row r="13" spans="1:10" x14ac:dyDescent="0.25">
      <c r="A13" s="3" t="s">
        <v>38</v>
      </c>
      <c r="B13" s="3" t="s">
        <v>39</v>
      </c>
      <c r="C13" s="3"/>
      <c r="D13" s="3" t="s">
        <v>40</v>
      </c>
      <c r="E13" s="3" t="s">
        <v>41</v>
      </c>
      <c r="F13" s="3" t="s">
        <v>42</v>
      </c>
      <c r="G13" s="3" t="s">
        <v>42</v>
      </c>
      <c r="H13" s="3" t="s">
        <v>43</v>
      </c>
    </row>
    <row r="14" spans="1:10" ht="63" x14ac:dyDescent="0.25">
      <c r="A14" s="9" t="s">
        <v>2</v>
      </c>
      <c r="B14" s="10" t="s">
        <v>15</v>
      </c>
      <c r="C14" s="13">
        <v>844700</v>
      </c>
      <c r="D14" s="13">
        <f t="shared" ref="D14:D27" si="0">E14-C14</f>
        <v>1159396</v>
      </c>
      <c r="E14" s="13">
        <v>2004096</v>
      </c>
      <c r="F14" s="13">
        <v>2004096</v>
      </c>
      <c r="G14" s="13">
        <f t="shared" ref="G14:G27" si="1">H14-F14</f>
        <v>-1159396</v>
      </c>
      <c r="H14" s="13">
        <v>844700</v>
      </c>
    </row>
    <row r="15" spans="1:10" ht="63" x14ac:dyDescent="0.25">
      <c r="A15" s="9" t="s">
        <v>3</v>
      </c>
      <c r="B15" s="10" t="s">
        <v>16</v>
      </c>
      <c r="C15" s="13">
        <v>10101</v>
      </c>
      <c r="D15" s="13">
        <f t="shared" si="0"/>
        <v>-10101</v>
      </c>
      <c r="E15" s="13">
        <v>0</v>
      </c>
      <c r="F15" s="13">
        <v>0</v>
      </c>
      <c r="G15" s="13">
        <f t="shared" si="1"/>
        <v>10101</v>
      </c>
      <c r="H15" s="13">
        <v>10101</v>
      </c>
    </row>
    <row r="16" spans="1:10" ht="47.25" x14ac:dyDescent="0.25">
      <c r="A16" s="9" t="s">
        <v>4</v>
      </c>
      <c r="B16" s="10" t="s">
        <v>48</v>
      </c>
      <c r="C16" s="13">
        <v>100146601.81</v>
      </c>
      <c r="D16" s="13">
        <f t="shared" si="0"/>
        <v>-72027108.879999995</v>
      </c>
      <c r="E16" s="13">
        <v>28119492.93</v>
      </c>
      <c r="F16" s="13">
        <v>26292983.43</v>
      </c>
      <c r="G16" s="13">
        <f t="shared" si="1"/>
        <v>73853618.379999995</v>
      </c>
      <c r="H16" s="13">
        <v>100146601.81</v>
      </c>
    </row>
    <row r="17" spans="1:9" ht="47.25" x14ac:dyDescent="0.25">
      <c r="A17" s="9" t="s">
        <v>5</v>
      </c>
      <c r="B17" s="10" t="s">
        <v>17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.75" x14ac:dyDescent="0.25">
      <c r="A18" s="9" t="s">
        <v>26</v>
      </c>
      <c r="B18" s="10" t="s">
        <v>18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 x14ac:dyDescent="0.25">
      <c r="A19" s="9" t="s">
        <v>27</v>
      </c>
      <c r="B19" s="10" t="s">
        <v>19</v>
      </c>
      <c r="C19" s="13">
        <v>30644200</v>
      </c>
      <c r="D19" s="13">
        <f t="shared" si="0"/>
        <v>3008958</v>
      </c>
      <c r="E19" s="13">
        <v>33653158</v>
      </c>
      <c r="F19" s="13">
        <v>33652165</v>
      </c>
      <c r="G19" s="13">
        <f t="shared" si="1"/>
        <v>-3007965</v>
      </c>
      <c r="H19" s="13">
        <v>30644200</v>
      </c>
    </row>
    <row r="20" spans="1:9" ht="37.5" customHeight="1" x14ac:dyDescent="0.25">
      <c r="A20" s="9" t="s">
        <v>28</v>
      </c>
      <c r="B20" s="10" t="s">
        <v>20</v>
      </c>
      <c r="C20" s="13">
        <v>324134180.76999998</v>
      </c>
      <c r="D20" s="13">
        <f t="shared" si="0"/>
        <v>160542689.34000003</v>
      </c>
      <c r="E20" s="13">
        <v>484676870.11000001</v>
      </c>
      <c r="F20" s="13">
        <f>406490921.61-1000000</f>
        <v>405490921.61000001</v>
      </c>
      <c r="G20" s="13">
        <f t="shared" si="1"/>
        <v>-81356740.840000033</v>
      </c>
      <c r="H20" s="13">
        <v>324134180.76999998</v>
      </c>
      <c r="I20" s="5"/>
    </row>
    <row r="21" spans="1:9" ht="47.25" x14ac:dyDescent="0.25">
      <c r="A21" s="9" t="s">
        <v>29</v>
      </c>
      <c r="B21" s="10" t="s">
        <v>21</v>
      </c>
      <c r="C21" s="13">
        <v>56422478.100000001</v>
      </c>
      <c r="D21" s="13">
        <f t="shared" si="0"/>
        <v>-2467593.1400000006</v>
      </c>
      <c r="E21" s="13">
        <v>53954884.960000001</v>
      </c>
      <c r="F21" s="13">
        <v>53954884.960000001</v>
      </c>
      <c r="G21" s="13">
        <f t="shared" si="1"/>
        <v>2467593.1400000006</v>
      </c>
      <c r="H21" s="13">
        <v>56422478.100000001</v>
      </c>
    </row>
    <row r="22" spans="1:9" ht="47.25" x14ac:dyDescent="0.25">
      <c r="A22" s="9" t="s">
        <v>30</v>
      </c>
      <c r="B22" s="10" t="s">
        <v>22</v>
      </c>
      <c r="C22" s="13">
        <v>20525900</v>
      </c>
      <c r="D22" s="13">
        <f t="shared" si="0"/>
        <v>-2706739</v>
      </c>
      <c r="E22" s="13">
        <v>17819161</v>
      </c>
      <c r="F22" s="13">
        <v>17819161</v>
      </c>
      <c r="G22" s="13">
        <f t="shared" si="1"/>
        <v>2706739</v>
      </c>
      <c r="H22" s="13">
        <v>20525900</v>
      </c>
    </row>
    <row r="23" spans="1:9" ht="31.5" customHeight="1" x14ac:dyDescent="0.25">
      <c r="A23" s="9" t="s">
        <v>31</v>
      </c>
      <c r="B23" s="10" t="s">
        <v>23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32</v>
      </c>
      <c r="B24" s="10" t="s">
        <v>24</v>
      </c>
      <c r="C24" s="13">
        <v>10272800</v>
      </c>
      <c r="D24" s="13">
        <f t="shared" si="0"/>
        <v>407040</v>
      </c>
      <c r="E24" s="13">
        <v>10679840</v>
      </c>
      <c r="F24" s="13">
        <v>10679840</v>
      </c>
      <c r="G24" s="13">
        <f t="shared" si="1"/>
        <v>-407040</v>
      </c>
      <c r="H24" s="13">
        <v>10272800</v>
      </c>
    </row>
    <row r="25" spans="1:9" ht="47.25" x14ac:dyDescent="0.25">
      <c r="A25" s="9" t="s">
        <v>33</v>
      </c>
      <c r="B25" s="10" t="s">
        <v>25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75" x14ac:dyDescent="0.25">
      <c r="A26" s="9"/>
      <c r="B26" s="10" t="s">
        <v>6</v>
      </c>
      <c r="C26" s="13">
        <v>23254818.670000002</v>
      </c>
      <c r="D26" s="13">
        <f t="shared" si="0"/>
        <v>2503981.3299999982</v>
      </c>
      <c r="E26" s="13">
        <v>25758800</v>
      </c>
      <c r="F26" s="13">
        <v>25676500</v>
      </c>
      <c r="G26" s="13">
        <f t="shared" si="1"/>
        <v>-2421681.3299999982</v>
      </c>
      <c r="H26" s="13">
        <v>23254818.670000002</v>
      </c>
    </row>
    <row r="27" spans="1:9" ht="19.5" customHeight="1" x14ac:dyDescent="0.25">
      <c r="A27" s="6"/>
      <c r="B27" s="4" t="s">
        <v>9</v>
      </c>
      <c r="C27" s="13">
        <v>28390000</v>
      </c>
      <c r="D27" s="13">
        <f t="shared" si="0"/>
        <v>-20840000</v>
      </c>
      <c r="E27" s="13">
        <v>7550000</v>
      </c>
      <c r="F27" s="13">
        <v>15200000</v>
      </c>
      <c r="G27" s="13">
        <f t="shared" si="1"/>
        <v>13190000</v>
      </c>
      <c r="H27" s="13">
        <v>28390000</v>
      </c>
    </row>
    <row r="28" spans="1:9" ht="22.5" customHeight="1" x14ac:dyDescent="0.25">
      <c r="A28" s="24" t="s">
        <v>7</v>
      </c>
      <c r="B28" s="25"/>
      <c r="C28" s="7">
        <f t="shared" ref="C28:D28" si="2">C26+C27+C14+C15+C16+C17+C18+C19+C20+C21+C22+C23+C24+C25</f>
        <v>596945780.35000002</v>
      </c>
      <c r="D28" s="14">
        <f t="shared" si="2"/>
        <v>69570522.650000036</v>
      </c>
      <c r="E28" s="14">
        <f>E26+E27+E14+E15+E16+E17+E18+E19+E20+E21+E22+E23+E24+E25</f>
        <v>666516303</v>
      </c>
      <c r="F28" s="14">
        <f t="shared" ref="F28:H28" si="3">F26+F27+F14+F15+F16+F17+F18+F19+F20+F21+F22+F23+F24+F25</f>
        <v>593070552</v>
      </c>
      <c r="G28" s="14">
        <f t="shared" si="3"/>
        <v>3875228.3499999642</v>
      </c>
      <c r="H28" s="14">
        <f t="shared" si="3"/>
        <v>596945780.35000002</v>
      </c>
    </row>
    <row r="30" spans="1:9" hidden="1" x14ac:dyDescent="0.25">
      <c r="C30" s="5">
        <v>596945780.35000002</v>
      </c>
      <c r="D30" s="5">
        <f>E30-C30</f>
        <v>69570522.649999976</v>
      </c>
      <c r="E30" s="5">
        <f>666514503+1800</f>
        <v>666516303</v>
      </c>
      <c r="F30" s="5">
        <f>594068752+1800-1000000</f>
        <v>593070552</v>
      </c>
      <c r="G30" s="5"/>
      <c r="H30" s="5"/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0</v>
      </c>
      <c r="D32" s="5">
        <f>E32-C32</f>
        <v>0</v>
      </c>
      <c r="E32" s="5">
        <f t="shared" ref="E32" si="4">E30-E28</f>
        <v>0</v>
      </c>
      <c r="F32" s="5">
        <f>F30-F28</f>
        <v>0</v>
      </c>
      <c r="G32" s="5"/>
      <c r="H32" s="5"/>
    </row>
    <row r="33" spans="3:8" x14ac:dyDescent="0.25">
      <c r="C33" s="5"/>
      <c r="D33" s="5"/>
      <c r="E33" s="5"/>
      <c r="F33" s="5"/>
      <c r="G33" s="5"/>
      <c r="H33" s="5"/>
    </row>
    <row r="34" spans="3:8" x14ac:dyDescent="0.25">
      <c r="C34" s="5"/>
      <c r="D34" s="5"/>
      <c r="E34" s="5"/>
      <c r="F34" s="5"/>
      <c r="G34" s="5"/>
      <c r="H34" s="5"/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2020-11-12T08:29:26Z</dcterms:modified>
</cp:coreProperties>
</file>