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8" windowWidth="14808" windowHeight="7956"/>
  </bookViews>
  <sheets>
    <sheet name="2019+" sheetId="4" r:id="rId1"/>
    <sheet name="Лист2" sheetId="2" r:id="rId2"/>
    <sheet name="Лист3" sheetId="3" r:id="rId3"/>
  </sheets>
  <definedNames>
    <definedName name="_xlnm.Print_Area" localSheetId="0">'2019+'!$A$1:$I$22</definedName>
  </definedNames>
  <calcPr calcId="124519"/>
</workbook>
</file>

<file path=xl/calcChain.xml><?xml version="1.0" encoding="utf-8"?>
<calcChain xmlns="http://schemas.openxmlformats.org/spreadsheetml/2006/main">
  <c r="E11" i="4"/>
  <c r="G12" l="1"/>
  <c r="G22" s="1"/>
  <c r="D11"/>
  <c r="D18"/>
  <c r="D17"/>
  <c r="E13"/>
  <c r="E22" s="1"/>
  <c r="D14"/>
  <c r="E15"/>
  <c r="F15"/>
  <c r="F12" l="1"/>
  <c r="F22" s="1"/>
  <c r="D13"/>
  <c r="D16" l="1"/>
  <c r="D15"/>
  <c r="D12"/>
  <c r="D22" s="1"/>
  <c r="D21"/>
  <c r="D20"/>
  <c r="D19"/>
</calcChain>
</file>

<file path=xl/comments1.xml><?xml version="1.0" encoding="utf-8"?>
<comments xmlns="http://schemas.openxmlformats.org/spreadsheetml/2006/main">
  <authors>
    <author>Автор</author>
  </authors>
  <commentList>
    <comment ref="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+130 остатки 2018
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+644062,58 остатки 2018
</t>
        </r>
      </text>
    </comment>
  </commentList>
</comments>
</file>

<file path=xl/sharedStrings.xml><?xml version="1.0" encoding="utf-8"?>
<sst xmlns="http://schemas.openxmlformats.org/spreadsheetml/2006/main" count="41" uniqueCount="28">
  <si>
    <t>Наименование объекта</t>
  </si>
  <si>
    <t>Код</t>
  </si>
  <si>
    <t>Объем расходов всего</t>
  </si>
  <si>
    <t>в том числе:</t>
  </si>
  <si>
    <t>раздела по ФКР</t>
  </si>
  <si>
    <t>подраздела ФКР</t>
  </si>
  <si>
    <t>за счет местного бюджета</t>
  </si>
  <si>
    <t>ИТОГО</t>
  </si>
  <si>
    <t>( рублей)</t>
  </si>
  <si>
    <t xml:space="preserve"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объектов муниципальной собственности на 2019 год </t>
  </si>
  <si>
    <t xml:space="preserve">за счет  средств  федерального бюджета </t>
  </si>
  <si>
    <t>07</t>
  </si>
  <si>
    <t>02</t>
  </si>
  <si>
    <t>за счет  средств   республиканского</t>
  </si>
  <si>
    <t>Создание дополнительных мест в общеобразовательных организациях(субсидии на капитальные вложения в объекты муниципальной собственности) ( МБОУ "Усть-Коксинская СОШ")</t>
  </si>
  <si>
    <t>01</t>
  </si>
  <si>
    <t xml:space="preserve">                                                        Приложение 20                                                                             к  решению «О бюджете муниципального образования " Усть-Коксинский район"  РА  на 2019 год     и плановый период 2020 и 2021 годов»</t>
  </si>
  <si>
    <t>Строительство  Д/сада по ул. Нагорная 99с. Усть-Кокса(ПСД и прохождение государственной экспертизы)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</si>
  <si>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 ( строительство  д/ сада на  60 мест  по ул. Ключевая 8А с. Усть-Кокса)</t>
  </si>
  <si>
    <t>Строительство  Д/сада по ул. Ключевая 8А с. Усть-Кокса(ПСД и прохождение государственной экспертизы)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</si>
  <si>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(Строительство  Д/сада по ул. Нагорная 99 с.Усть-Кокса)</t>
  </si>
  <si>
    <t>Строительство  Д/сада  с. Карагай (ПСД и прохождение государственной экспертизы)</t>
  </si>
  <si>
    <t>Строительство   МБОУ "Усть-Коксинская СОШ" (ПСД и прохождение государственной экспертизы)</t>
  </si>
  <si>
    <t>04</t>
  </si>
  <si>
    <t>06</t>
  </si>
  <si>
    <t>Строительство гидротехнического сооружения с. Верх-Уймон ( ПСД и прохождение государственной экспертизы)</t>
  </si>
  <si>
    <t xml:space="preserve">                                                        Приложение15                                                                     к  решению "О внесении изменений  и дополнений в решение  «О бюджете муниципального образования " Усть-Коксинский район"  РА  на 2019 год     и плановый период 2020 и 2021 годов»</t>
  </si>
  <si>
    <t>Создание дополнительных мест в общеобразовательных организациях(субсидии на капитальные вложения в объекты муниципальной собственности)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</si>
</sst>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sz val="12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top"/>
    </xf>
  </cellStyleXfs>
  <cellXfs count="30">
    <xf numFmtId="0" fontId="0" fillId="0" borderId="0" xfId="0"/>
    <xf numFmtId="164" fontId="4" fillId="0" borderId="0" xfId="0" applyNumberFormat="1" applyFont="1" applyAlignment="1">
      <alignment horizontal="right" vertical="center" wrapText="1"/>
    </xf>
    <xf numFmtId="43" fontId="4" fillId="0" borderId="4" xfId="0" applyNumberFormat="1" applyFont="1" applyBorder="1" applyAlignment="1">
      <alignment vertical="center" wrapText="1"/>
    </xf>
    <xf numFmtId="0" fontId="6" fillId="0" borderId="0" xfId="0" applyFont="1"/>
    <xf numFmtId="0" fontId="4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3" fontId="2" fillId="0" borderId="5" xfId="1" applyFont="1" applyBorder="1" applyAlignment="1">
      <alignment vertical="center" wrapText="1"/>
    </xf>
    <xf numFmtId="43" fontId="4" fillId="0" borderId="4" xfId="0" applyNumberFormat="1" applyFont="1" applyFill="1" applyBorder="1" applyAlignment="1">
      <alignment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98" workbookViewId="0">
      <selection activeCell="L16" sqref="L16"/>
    </sheetView>
  </sheetViews>
  <sheetFormatPr defaultRowHeight="14.4"/>
  <cols>
    <col min="1" max="1" width="50.88671875" customWidth="1"/>
    <col min="2" max="2" width="6.44140625" customWidth="1"/>
    <col min="3" max="3" width="6.5546875" customWidth="1"/>
    <col min="4" max="4" width="18.44140625" customWidth="1"/>
    <col min="5" max="5" width="16.109375" customWidth="1"/>
    <col min="6" max="6" width="18" customWidth="1"/>
    <col min="7" max="7" width="18.6640625" customWidth="1"/>
  </cols>
  <sheetData>
    <row r="1" spans="1:7" ht="64.2" customHeight="1">
      <c r="D1" s="23" t="s">
        <v>26</v>
      </c>
      <c r="E1" s="23"/>
      <c r="F1" s="23"/>
      <c r="G1" s="23"/>
    </row>
    <row r="2" spans="1:7" ht="64.5" customHeight="1">
      <c r="D2" s="23" t="s">
        <v>16</v>
      </c>
      <c r="E2" s="23"/>
      <c r="F2" s="23"/>
      <c r="G2" s="23"/>
    </row>
    <row r="3" spans="1:7" hidden="1"/>
    <row r="4" spans="1:7" hidden="1"/>
    <row r="6" spans="1:7" ht="15.6" customHeight="1">
      <c r="A6" s="24" t="s">
        <v>9</v>
      </c>
      <c r="B6" s="24"/>
      <c r="C6" s="24"/>
      <c r="D6" s="24"/>
      <c r="E6" s="24"/>
      <c r="F6" s="24"/>
      <c r="G6" s="24"/>
    </row>
    <row r="7" spans="1:7" ht="31.5" customHeight="1">
      <c r="A7" s="24"/>
      <c r="B7" s="24"/>
      <c r="C7" s="24"/>
      <c r="D7" s="24"/>
      <c r="E7" s="24"/>
      <c r="F7" s="24"/>
      <c r="G7" s="24"/>
    </row>
    <row r="8" spans="1:7" ht="15.6">
      <c r="A8" s="4"/>
      <c r="B8" s="4"/>
      <c r="C8" s="4"/>
      <c r="D8" s="4"/>
      <c r="E8" s="4"/>
      <c r="F8" s="1" t="s">
        <v>8</v>
      </c>
      <c r="G8" s="3"/>
    </row>
    <row r="9" spans="1:7">
      <c r="A9" s="25" t="s">
        <v>0</v>
      </c>
      <c r="B9" s="27" t="s">
        <v>1</v>
      </c>
      <c r="C9" s="28"/>
      <c r="D9" s="25" t="s">
        <v>2</v>
      </c>
      <c r="E9" s="29" t="s">
        <v>3</v>
      </c>
      <c r="F9" s="29"/>
      <c r="G9" s="29"/>
    </row>
    <row r="10" spans="1:7" s="3" customFormat="1" ht="46.8">
      <c r="A10" s="26"/>
      <c r="B10" s="14" t="s">
        <v>4</v>
      </c>
      <c r="C10" s="14" t="s">
        <v>5</v>
      </c>
      <c r="D10" s="26"/>
      <c r="E10" s="15" t="s">
        <v>6</v>
      </c>
      <c r="F10" s="15" t="s">
        <v>13</v>
      </c>
      <c r="G10" s="15" t="s">
        <v>10</v>
      </c>
    </row>
    <row r="11" spans="1:7" s="3" customFormat="1" ht="46.8">
      <c r="A11" s="16" t="s">
        <v>25</v>
      </c>
      <c r="B11" s="12" t="s">
        <v>23</v>
      </c>
      <c r="C11" s="12" t="s">
        <v>24</v>
      </c>
      <c r="D11" s="7">
        <f t="shared" ref="D11:D14" si="0">E11+F11+G11</f>
        <v>265072</v>
      </c>
      <c r="E11" s="7">
        <f>238400+26672</f>
        <v>265072</v>
      </c>
      <c r="F11" s="14"/>
      <c r="G11" s="14"/>
    </row>
    <row r="12" spans="1:7" s="3" customFormat="1" ht="93.6">
      <c r="A12" s="10" t="s">
        <v>20</v>
      </c>
      <c r="B12" s="12" t="s">
        <v>11</v>
      </c>
      <c r="C12" s="12" t="s">
        <v>15</v>
      </c>
      <c r="D12" s="7">
        <f t="shared" si="0"/>
        <v>88406262.629999995</v>
      </c>
      <c r="E12" s="2">
        <v>884062.63</v>
      </c>
      <c r="F12" s="7">
        <f>87522200-G12</f>
        <v>875222</v>
      </c>
      <c r="G12" s="7">
        <f>86646978</f>
        <v>86646978</v>
      </c>
    </row>
    <row r="13" spans="1:7" s="3" customFormat="1" ht="46.8">
      <c r="A13" s="10" t="s">
        <v>17</v>
      </c>
      <c r="B13" s="12" t="s">
        <v>11</v>
      </c>
      <c r="C13" s="12" t="s">
        <v>15</v>
      </c>
      <c r="D13" s="7">
        <f t="shared" si="0"/>
        <v>1792000</v>
      </c>
      <c r="E13" s="2">
        <f>1360091+431909</f>
        <v>1792000</v>
      </c>
      <c r="F13" s="7"/>
      <c r="G13" s="2"/>
    </row>
    <row r="14" spans="1:7" s="3" customFormat="1" ht="46.8">
      <c r="A14" s="10" t="s">
        <v>19</v>
      </c>
      <c r="B14" s="12" t="s">
        <v>11</v>
      </c>
      <c r="C14" s="12" t="s">
        <v>15</v>
      </c>
      <c r="D14" s="7">
        <f t="shared" si="0"/>
        <v>300000</v>
      </c>
      <c r="E14" s="2">
        <v>300000</v>
      </c>
      <c r="F14" s="7"/>
      <c r="G14" s="2"/>
    </row>
    <row r="15" spans="1:7" s="3" customFormat="1" ht="46.2" customHeight="1">
      <c r="A15" s="19" t="s">
        <v>18</v>
      </c>
      <c r="B15" s="21" t="s">
        <v>11</v>
      </c>
      <c r="C15" s="21" t="s">
        <v>15</v>
      </c>
      <c r="D15" s="7">
        <f>E15+F15+G15</f>
        <v>16596079.470000001</v>
      </c>
      <c r="E15" s="7">
        <f>158219.03+130113.65</f>
        <v>288332.68</v>
      </c>
      <c r="F15" s="7">
        <f>783184.21+644062.58</f>
        <v>1427246.79</v>
      </c>
      <c r="G15" s="7">
        <v>14880500</v>
      </c>
    </row>
    <row r="16" spans="1:7" s="3" customFormat="1" ht="96.6" customHeight="1">
      <c r="A16" s="20"/>
      <c r="B16" s="22"/>
      <c r="C16" s="22"/>
      <c r="D16" s="7">
        <f t="shared" ref="D16:D18" si="1">E16+F16+G16</f>
        <v>10625959.6</v>
      </c>
      <c r="E16" s="2">
        <v>106259.6</v>
      </c>
      <c r="F16" s="2">
        <v>10519700</v>
      </c>
      <c r="G16" s="7"/>
    </row>
    <row r="17" spans="1:7" s="3" customFormat="1" ht="59.4" customHeight="1">
      <c r="A17" s="11" t="s">
        <v>21</v>
      </c>
      <c r="B17" s="8" t="s">
        <v>11</v>
      </c>
      <c r="C17" s="8" t="s">
        <v>15</v>
      </c>
      <c r="D17" s="7">
        <f t="shared" si="1"/>
        <v>130000</v>
      </c>
      <c r="E17" s="2">
        <v>130000</v>
      </c>
      <c r="F17" s="2"/>
      <c r="G17" s="7"/>
    </row>
    <row r="18" spans="1:7" s="3" customFormat="1" ht="41.4" customHeight="1">
      <c r="A18" s="11" t="s">
        <v>22</v>
      </c>
      <c r="B18" s="13" t="s">
        <v>11</v>
      </c>
      <c r="C18" s="13" t="s">
        <v>12</v>
      </c>
      <c r="D18" s="7">
        <f t="shared" si="1"/>
        <v>500000</v>
      </c>
      <c r="E18" s="2">
        <v>500000</v>
      </c>
      <c r="F18" s="2"/>
      <c r="G18" s="7"/>
    </row>
    <row r="19" spans="1:7" s="3" customFormat="1" ht="15.6">
      <c r="A19" s="18" t="s">
        <v>14</v>
      </c>
      <c r="B19" s="17" t="s">
        <v>11</v>
      </c>
      <c r="C19" s="17" t="s">
        <v>12</v>
      </c>
      <c r="D19" s="7">
        <f>E19+F19+G19</f>
        <v>99356785.390000001</v>
      </c>
      <c r="E19" s="7">
        <v>439522.23</v>
      </c>
      <c r="F19" s="7">
        <v>4945863.16</v>
      </c>
      <c r="G19" s="7">
        <v>93971400</v>
      </c>
    </row>
    <row r="20" spans="1:7" s="3" customFormat="1" ht="63" customHeight="1">
      <c r="A20" s="18"/>
      <c r="B20" s="17"/>
      <c r="C20" s="17"/>
      <c r="D20" s="7">
        <f t="shared" ref="D20:D21" si="2">E20+F20+G20</f>
        <v>35408181.82</v>
      </c>
      <c r="E20" s="7">
        <v>354081.82</v>
      </c>
      <c r="F20" s="7">
        <v>35054100</v>
      </c>
      <c r="G20" s="7"/>
    </row>
    <row r="21" spans="1:7" s="3" customFormat="1" ht="33" customHeight="1">
      <c r="A21" s="9" t="s">
        <v>27</v>
      </c>
      <c r="B21" s="8" t="s">
        <v>11</v>
      </c>
      <c r="C21" s="8" t="s">
        <v>12</v>
      </c>
      <c r="D21" s="7">
        <f t="shared" si="2"/>
        <v>7070707.0700000003</v>
      </c>
      <c r="E21" s="2">
        <v>70707.070000000007</v>
      </c>
      <c r="F21" s="2">
        <v>7000000</v>
      </c>
      <c r="G21" s="2"/>
    </row>
    <row r="22" spans="1:7" s="3" customFormat="1" ht="15.6">
      <c r="A22" s="5" t="s">
        <v>7</v>
      </c>
      <c r="B22" s="5"/>
      <c r="C22" s="5"/>
      <c r="D22" s="6">
        <f>SUM(D11:D21)</f>
        <v>260451047.97999996</v>
      </c>
      <c r="E22" s="6">
        <f t="shared" ref="E22:G22" si="3">SUM(E11:E21)</f>
        <v>5130038.0300000012</v>
      </c>
      <c r="F22" s="6">
        <f t="shared" si="3"/>
        <v>59822131.950000003</v>
      </c>
      <c r="G22" s="6">
        <f t="shared" si="3"/>
        <v>195498878</v>
      </c>
    </row>
  </sheetData>
  <mergeCells count="13">
    <mergeCell ref="D1:G1"/>
    <mergeCell ref="D2:G2"/>
    <mergeCell ref="A6:G7"/>
    <mergeCell ref="A9:A10"/>
    <mergeCell ref="B9:C9"/>
    <mergeCell ref="D9:D10"/>
    <mergeCell ref="E9:G9"/>
    <mergeCell ref="C19:C20"/>
    <mergeCell ref="A19:A20"/>
    <mergeCell ref="B19:B20"/>
    <mergeCell ref="A15:A16"/>
    <mergeCell ref="B15:B16"/>
    <mergeCell ref="C15:C1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3" sqref="G23"/>
    </sheetView>
  </sheetViews>
  <sheetFormatPr defaultRowHeight="14.4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2019+</vt:lpstr>
      <vt:lpstr>Лист2</vt:lpstr>
      <vt:lpstr>Лист3</vt:lpstr>
      <vt:lpstr>'2019+'!Область_печати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2019-06-18T10:02:50Z</dcterms:modified>
</cp:coreProperties>
</file>