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62ADEFC-F0C0-45F3-9CE4-F94C82D75611}" xr6:coauthVersionLast="45" xr6:coauthVersionMax="45" xr10:uidLastSave="{00000000-0000-0000-0000-000000000000}"/>
  <bookViews>
    <workbookView xWindow="-120" yWindow="-120" windowWidth="29040" windowHeight="15840" tabRatio="251" xr2:uid="{00000000-000D-0000-FFFF-FFFF00000000}"/>
  </bookViews>
  <sheets>
    <sheet name="2021" sheetId="4" r:id="rId1"/>
    <sheet name="2022" sheetId="5" r:id="rId2"/>
  </sheets>
  <definedNames>
    <definedName name="_xlnm.Print_Area" localSheetId="0">'2021'!$A$1:$U$26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5" l="1"/>
  <c r="N22" i="5"/>
  <c r="N24" i="5" s="1"/>
  <c r="M22" i="5"/>
  <c r="M24" i="5" s="1"/>
  <c r="L22" i="5"/>
  <c r="L24" i="5" s="1"/>
  <c r="K22" i="5"/>
  <c r="K24" i="5" s="1"/>
  <c r="J22" i="5"/>
  <c r="J24" i="5" s="1"/>
  <c r="I22" i="5"/>
  <c r="I24" i="5" s="1"/>
  <c r="H22" i="5"/>
  <c r="H24" i="5" s="1"/>
  <c r="G22" i="5"/>
  <c r="G24" i="5" s="1"/>
  <c r="F22" i="5"/>
  <c r="F24" i="5" s="1"/>
  <c r="E21" i="5"/>
  <c r="E20" i="5"/>
  <c r="E19" i="5"/>
  <c r="E18" i="5"/>
  <c r="N17" i="5"/>
  <c r="M17" i="5"/>
  <c r="L17" i="5"/>
  <c r="K17" i="5"/>
  <c r="J17" i="5"/>
  <c r="I17" i="5"/>
  <c r="H17" i="5"/>
  <c r="G17" i="5"/>
  <c r="F17" i="5"/>
  <c r="E16" i="5"/>
  <c r="E15" i="5"/>
  <c r="E14" i="5"/>
  <c r="E13" i="5"/>
  <c r="E12" i="5"/>
  <c r="E11" i="5"/>
  <c r="N10" i="5"/>
  <c r="M10" i="5"/>
  <c r="L10" i="5"/>
  <c r="K10" i="5"/>
  <c r="J10" i="5"/>
  <c r="I10" i="5"/>
  <c r="H10" i="5"/>
  <c r="G10" i="5"/>
  <c r="F10" i="5"/>
  <c r="E9" i="5"/>
  <c r="E8" i="5"/>
  <c r="N22" i="4"/>
  <c r="N24" i="4" s="1"/>
  <c r="M22" i="4"/>
  <c r="M24" i="4" s="1"/>
  <c r="J22" i="4"/>
  <c r="J24" i="4" s="1"/>
  <c r="I22" i="4"/>
  <c r="I24" i="4" s="1"/>
  <c r="E23" i="4"/>
  <c r="L22" i="4"/>
  <c r="L24" i="4" s="1"/>
  <c r="K22" i="4"/>
  <c r="K24" i="4" s="1"/>
  <c r="H22" i="4"/>
  <c r="H24" i="4" s="1"/>
  <c r="G22" i="4"/>
  <c r="G24" i="4" s="1"/>
  <c r="E10" i="5" l="1"/>
  <c r="E17" i="5"/>
  <c r="E22" i="5"/>
  <c r="E24" i="5"/>
  <c r="F22" i="4"/>
  <c r="E22" i="4" l="1"/>
  <c r="F24" i="4"/>
  <c r="E24" i="4" s="1"/>
  <c r="E9" i="4" l="1"/>
  <c r="E8" i="4"/>
  <c r="T24" i="4" l="1"/>
  <c r="S24" i="4"/>
  <c r="R24" i="4"/>
  <c r="Q24" i="4"/>
  <c r="P24" i="4"/>
  <c r="O24" i="4"/>
  <c r="E21" i="4"/>
  <c r="E20" i="4"/>
  <c r="E19" i="4"/>
  <c r="E18" i="4"/>
  <c r="N17" i="4"/>
  <c r="M17" i="4"/>
  <c r="L17" i="4"/>
  <c r="K17" i="4"/>
  <c r="J17" i="4"/>
  <c r="I17" i="4"/>
  <c r="H17" i="4"/>
  <c r="G17" i="4"/>
  <c r="F17" i="4"/>
  <c r="E16" i="4"/>
  <c r="E15" i="4"/>
  <c r="E14" i="4"/>
  <c r="E13" i="4"/>
  <c r="E12" i="4"/>
  <c r="E11" i="4"/>
  <c r="N10" i="4"/>
  <c r="M10" i="4"/>
  <c r="L10" i="4"/>
  <c r="K10" i="4"/>
  <c r="J10" i="4"/>
  <c r="I10" i="4"/>
  <c r="H10" i="4"/>
  <c r="G10" i="4"/>
  <c r="F10" i="4"/>
  <c r="E17" i="4" l="1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  <comment ref="C2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  <comment ref="C23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<sst xmlns="http://schemas.openxmlformats.org/spreadsheetml/2006/main" count="98" uniqueCount="49">
  <si>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</si>
  <si>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</si>
  <si>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</si>
  <si>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</si>
  <si>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</si>
  <si>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</si>
  <si>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</si>
  <si>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</si>
  <si>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</si>
  <si>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</si>
  <si>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</si>
  <si>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</si>
  <si>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</si>
  <si>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</si>
  <si>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</si>
  <si>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</si>
  <si>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</si>
  <si>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</si>
  <si>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</si>
  <si>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</si>
  <si>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</si>
  <si>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</si>
  <si>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</si>
  <si>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</si>
  <si>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</si>
  <si>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</si>
  <si>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</si>
  <si>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</si>
  <si>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</si>
  <si>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</si>
  <si>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</si>
  <si>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</si>
  <si>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</si>
  <si>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</si>
  <si>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на предоставление грантов на поддержку местных инициатив граждан , проживающих в сельской местности </t>
  </si>
  <si>
    <t>4.3</t>
  </si>
  <si>
    <t>4.4</t>
  </si>
  <si>
    <t>Иные межбюджетные  трансферты  на  проведение мероприятий на приобретение энергоресурсов</t>
  </si>
  <si>
    <t>Иные межбюджетные  трансферты  на  приобретение компьютерной техники и программных продуктов</t>
  </si>
  <si>
    <t>Иные межбюджетные  трансферты  на организацию благоустройства территории сельского поселения</t>
  </si>
  <si>
    <t>4.6</t>
  </si>
  <si>
    <t xml:space="preserve">Субсидии бюджетам субъектов Российской Федерации и муниципальных образований на реализацию мероприятий федеральной целевой программы "Устойчивое развитие сельских территорий на 2014 - 2017 годы и на период до 2020 года" </t>
  </si>
  <si>
    <t>Распределение межбюджетных трансфертов бюджетам сельских поселений МО  "Усть-Коксинский район" РА на  2021 год</t>
  </si>
  <si>
    <t>Иные  межбюджетные  трансферты на выплату заработной платы с учетом повышения МРОТ</t>
  </si>
  <si>
    <t>3.1</t>
  </si>
  <si>
    <t>Распределение межбюджетных трансфертов бюджетам сельских поселений МО  "Усть-Коксинский район" РА на  2022 год</t>
  </si>
  <si>
    <t xml:space="preserve">Приложение 22
к решению «О бюджете  муниципального образования   "Усть-Коксинский район" РА на 2020 год и плановый период 2021 и 2022 годов»
</t>
  </si>
  <si>
    <t xml:space="preserve">Приложение 23
к решению «О бюджете  муниципального образования   "Усть-Коксинский район" РА на 2020 год и плановый период 2021 и 2022 годов»
</t>
  </si>
  <si>
    <t>(в ред. Решений Совета депутатов от 27.03.2020г № 24-7, 02.06.2020г № 25-2,  23.06.2020г, 30.10.2020г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</si>
</sst>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6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6" fontId="9" fillId="0" borderId="0" xfId="2" applyNumberFormat="1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justify" wrapText="1"/>
      <protection locked="0"/>
    </xf>
    <xf numFmtId="167" fontId="2" fillId="0" borderId="12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 vertical="center" wrapText="1"/>
    </xf>
    <xf numFmtId="168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8" fontId="14" fillId="2" borderId="0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0" fontId="6" fillId="0" borderId="0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 22,23,24" xfId="2" xr:uid="{00000000-0005-0000-0000-000001000000}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4"/>
  <sheetViews>
    <sheetView tabSelected="1" topLeftCell="B1" zoomScale="87" zoomScaleNormal="87" zoomScaleSheetLayoutView="86" workbookViewId="0">
      <selection activeCell="F23" sqref="F23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87" t="s">
        <v>46</v>
      </c>
      <c r="L2" s="87"/>
      <c r="M2" s="87"/>
      <c r="N2" s="87"/>
      <c r="O2" s="6"/>
      <c r="P2" s="6"/>
      <c r="Q2" s="6"/>
    </row>
    <row r="3" spans="1:48" s="1" customFormat="1" ht="18.75" x14ac:dyDescent="0.2">
      <c r="A3" s="6"/>
      <c r="B3" s="88" t="s">
        <v>42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  <c r="P3" s="6"/>
      <c r="Q3" s="7"/>
    </row>
    <row r="4" spans="1:48" s="1" customFormat="1" ht="18.75" x14ac:dyDescent="0.2">
      <c r="A4" s="6"/>
      <c r="B4" s="86"/>
      <c r="C4" s="90" t="s">
        <v>48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"/>
      <c r="P4" s="6"/>
      <c r="Q4" s="7"/>
    </row>
    <row r="5" spans="1:48" s="1" customFormat="1" ht="16.5" thickBot="1" x14ac:dyDescent="0.3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63" t="s">
        <v>18</v>
      </c>
      <c r="O5" s="7"/>
      <c r="P5" s="7"/>
      <c r="Q5" s="7"/>
    </row>
    <row r="6" spans="1:48" s="18" customFormat="1" ht="49.5" customHeight="1" thickBot="1" x14ac:dyDescent="0.35">
      <c r="A6" s="12"/>
      <c r="B6" s="13"/>
      <c r="C6" s="56" t="s">
        <v>0</v>
      </c>
      <c r="D6" s="89" t="s">
        <v>1</v>
      </c>
      <c r="E6" s="62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4" t="s">
        <v>14</v>
      </c>
      <c r="L6" s="64" t="s">
        <v>15</v>
      </c>
      <c r="M6" s="64" t="s">
        <v>19</v>
      </c>
      <c r="N6" s="64" t="s">
        <v>17</v>
      </c>
      <c r="O6" s="61" t="s">
        <v>16</v>
      </c>
      <c r="P6" s="55" t="s">
        <v>17</v>
      </c>
      <c r="Q6" s="14" t="s">
        <v>2</v>
      </c>
      <c r="R6" s="15"/>
      <c r="S6" s="16"/>
      <c r="T6" s="12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28" customFormat="1" ht="16.5" thickBot="1" x14ac:dyDescent="0.3">
      <c r="A7" s="19"/>
      <c r="B7" s="20" t="s">
        <v>3</v>
      </c>
      <c r="C7" s="21" t="s">
        <v>4</v>
      </c>
      <c r="D7" s="89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2">
        <v>1</v>
      </c>
      <c r="P7" s="23">
        <v>16</v>
      </c>
      <c r="Q7" s="24">
        <v>17</v>
      </c>
      <c r="R7" s="25"/>
      <c r="S7" s="26"/>
      <c r="T7" s="19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40" customFormat="1" ht="57" customHeight="1" x14ac:dyDescent="0.25">
      <c r="A8" s="32"/>
      <c r="B8" s="33" t="s">
        <v>5</v>
      </c>
      <c r="C8" s="67" t="s">
        <v>20</v>
      </c>
      <c r="D8" s="34"/>
      <c r="E8" s="69">
        <f>SUM(F8:N8)</f>
        <v>6606500</v>
      </c>
      <c r="F8" s="78">
        <v>863660</v>
      </c>
      <c r="G8" s="78">
        <v>453570</v>
      </c>
      <c r="H8" s="78">
        <v>222410</v>
      </c>
      <c r="I8" s="78">
        <v>1362840</v>
      </c>
      <c r="J8" s="78">
        <v>1337710</v>
      </c>
      <c r="K8" s="78">
        <v>628420</v>
      </c>
      <c r="L8" s="78">
        <v>1126090</v>
      </c>
      <c r="M8" s="78">
        <v>0</v>
      </c>
      <c r="N8" s="78">
        <v>611800</v>
      </c>
      <c r="O8" s="35"/>
      <c r="P8" s="36"/>
      <c r="Q8" s="36"/>
      <c r="R8" s="36"/>
      <c r="S8" s="36"/>
      <c r="T8" s="37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63.75" customHeight="1" x14ac:dyDescent="0.25">
      <c r="A9" s="32"/>
      <c r="B9" s="42" t="s">
        <v>6</v>
      </c>
      <c r="C9" s="67" t="s">
        <v>21</v>
      </c>
      <c r="D9" s="73"/>
      <c r="E9" s="69">
        <f>SUM(F9:N9)</f>
        <v>17093700</v>
      </c>
      <c r="F9" s="78">
        <v>1927960</v>
      </c>
      <c r="G9" s="78">
        <v>2516560</v>
      </c>
      <c r="H9" s="78">
        <v>2127530</v>
      </c>
      <c r="I9" s="78">
        <v>636820</v>
      </c>
      <c r="J9" s="78">
        <v>1199740</v>
      </c>
      <c r="K9" s="78">
        <v>2757190</v>
      </c>
      <c r="L9" s="78">
        <v>518650</v>
      </c>
      <c r="M9" s="78">
        <v>3437230</v>
      </c>
      <c r="N9" s="78">
        <v>1972020</v>
      </c>
      <c r="O9" s="43"/>
      <c r="P9" s="44"/>
      <c r="Q9" s="44"/>
      <c r="R9" s="41"/>
      <c r="S9" s="41"/>
      <c r="T9" s="45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 x14ac:dyDescent="0.25">
      <c r="A10" s="32"/>
      <c r="B10" s="33" t="s">
        <v>23</v>
      </c>
      <c r="C10" s="66" t="s">
        <v>24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 x14ac:dyDescent="0.25">
      <c r="A11" s="32"/>
      <c r="B11" s="33" t="s">
        <v>26</v>
      </c>
      <c r="C11" s="65" t="s">
        <v>32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 x14ac:dyDescent="0.25">
      <c r="A12" s="32"/>
      <c r="B12" s="33" t="s">
        <v>27</v>
      </c>
      <c r="C12" s="65" t="s">
        <v>25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 x14ac:dyDescent="0.25">
      <c r="A13" s="32"/>
      <c r="B13" s="33" t="s">
        <v>35</v>
      </c>
      <c r="C13" s="65" t="s">
        <v>37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36</v>
      </c>
      <c r="C14" s="65" t="s">
        <v>38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 x14ac:dyDescent="0.25">
      <c r="A15" s="32"/>
      <c r="B15" s="33" t="s">
        <v>28</v>
      </c>
      <c r="C15" s="65" t="s">
        <v>39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 x14ac:dyDescent="0.25">
      <c r="A16" s="32"/>
      <c r="B16" s="33" t="s">
        <v>40</v>
      </c>
      <c r="C16" s="65" t="s">
        <v>29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 x14ac:dyDescent="0.25">
      <c r="A17" s="32"/>
      <c r="B17" s="33"/>
      <c r="C17" s="66" t="s">
        <v>33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 x14ac:dyDescent="0.25">
      <c r="A18" s="32"/>
      <c r="B18" s="33"/>
      <c r="C18" s="65" t="s">
        <v>31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 x14ac:dyDescent="0.25">
      <c r="A19" s="32"/>
      <c r="B19" s="33"/>
      <c r="C19" s="65" t="s">
        <v>30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 x14ac:dyDescent="0.25">
      <c r="A20" s="32"/>
      <c r="B20" s="33"/>
      <c r="C20" s="65" t="s">
        <v>34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 x14ac:dyDescent="0.25">
      <c r="A21" s="32"/>
      <c r="B21" s="33"/>
      <c r="C21" s="65" t="s">
        <v>41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 x14ac:dyDescent="0.25">
      <c r="A22" s="32"/>
      <c r="B22" s="33" t="s">
        <v>7</v>
      </c>
      <c r="C22" s="66" t="s">
        <v>24</v>
      </c>
      <c r="D22" s="46"/>
      <c r="E22" s="69">
        <f>SUM(F22:N22)</f>
        <v>12166700</v>
      </c>
      <c r="F22" s="69">
        <f>F23</f>
        <v>1833500</v>
      </c>
      <c r="G22" s="69">
        <f t="shared" ref="G22:N22" si="3">G23</f>
        <v>1770000</v>
      </c>
      <c r="H22" s="69">
        <f t="shared" si="3"/>
        <v>909800</v>
      </c>
      <c r="I22" s="69">
        <f t="shared" si="3"/>
        <v>1180990</v>
      </c>
      <c r="J22" s="69">
        <f t="shared" si="3"/>
        <v>1135640</v>
      </c>
      <c r="K22" s="69">
        <f t="shared" si="3"/>
        <v>1600710</v>
      </c>
      <c r="L22" s="69">
        <f t="shared" si="3"/>
        <v>1317870</v>
      </c>
      <c r="M22" s="69">
        <f t="shared" si="3"/>
        <v>1760430</v>
      </c>
      <c r="N22" s="69">
        <f t="shared" si="3"/>
        <v>657760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51.75" customHeight="1" x14ac:dyDescent="0.2">
      <c r="A23" s="32"/>
      <c r="B23" s="76" t="s">
        <v>44</v>
      </c>
      <c r="C23" s="75" t="s">
        <v>43</v>
      </c>
      <c r="D23" s="77"/>
      <c r="E23" s="78">
        <f>SUM(F23:N23)</f>
        <v>12166700</v>
      </c>
      <c r="F23" s="78">
        <v>1833500</v>
      </c>
      <c r="G23" s="70">
        <v>1770000</v>
      </c>
      <c r="H23" s="70">
        <v>909800</v>
      </c>
      <c r="I23" s="70">
        <v>1180990</v>
      </c>
      <c r="J23" s="70">
        <v>1135640</v>
      </c>
      <c r="K23" s="70">
        <v>1600710</v>
      </c>
      <c r="L23" s="70">
        <v>1317870</v>
      </c>
      <c r="M23" s="70">
        <v>1760430</v>
      </c>
      <c r="N23" s="70">
        <v>657760</v>
      </c>
      <c r="O23" s="79"/>
      <c r="P23" s="80"/>
      <c r="Q23" s="80"/>
      <c r="R23" s="80"/>
      <c r="S23" s="80"/>
      <c r="T23" s="81"/>
      <c r="U23" s="84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83"/>
      <c r="AG23" s="85"/>
      <c r="AH23" s="85"/>
      <c r="AI23" s="85"/>
      <c r="AJ23" s="85"/>
      <c r="AK23" s="85"/>
      <c r="AL23" s="85"/>
      <c r="AM23" s="85"/>
      <c r="AN23" s="85"/>
      <c r="AO23" s="38"/>
      <c r="AP23" s="38"/>
      <c r="AQ23" s="38"/>
      <c r="AR23" s="38"/>
      <c r="AS23" s="38"/>
      <c r="AT23" s="38"/>
      <c r="AU23" s="38"/>
      <c r="AV23" s="38"/>
    </row>
    <row r="24" spans="1:48" s="30" customFormat="1" ht="45.75" customHeight="1" x14ac:dyDescent="0.3">
      <c r="A24" s="29"/>
      <c r="B24" s="57"/>
      <c r="C24" s="58" t="s">
        <v>22</v>
      </c>
      <c r="D24" s="59"/>
      <c r="E24" s="69">
        <f>SUM(F24:N24)</f>
        <v>35866900</v>
      </c>
      <c r="F24" s="60">
        <f>F8+F9+F22</f>
        <v>4625120</v>
      </c>
      <c r="G24" s="60">
        <f t="shared" ref="G24:N24" si="4">G8+G9+G22</f>
        <v>4740130</v>
      </c>
      <c r="H24" s="60">
        <f t="shared" si="4"/>
        <v>3259740</v>
      </c>
      <c r="I24" s="60">
        <f t="shared" si="4"/>
        <v>3180650</v>
      </c>
      <c r="J24" s="60">
        <f t="shared" si="4"/>
        <v>3673090</v>
      </c>
      <c r="K24" s="60">
        <f t="shared" si="4"/>
        <v>4986320</v>
      </c>
      <c r="L24" s="60">
        <f t="shared" si="4"/>
        <v>2962610</v>
      </c>
      <c r="M24" s="60">
        <f t="shared" si="4"/>
        <v>5197660</v>
      </c>
      <c r="N24" s="60">
        <f t="shared" si="4"/>
        <v>3241580</v>
      </c>
      <c r="O24" s="60" t="e">
        <f>O8+O9+#REF!</f>
        <v>#REF!</v>
      </c>
      <c r="P24" s="60" t="e">
        <f>P8+P9+#REF!</f>
        <v>#REF!</v>
      </c>
      <c r="Q24" s="60" t="e">
        <f>Q8+Q9+#REF!</f>
        <v>#REF!</v>
      </c>
      <c r="R24" s="60" t="e">
        <f>R8+R9+#REF!</f>
        <v>#REF!</v>
      </c>
      <c r="S24" s="60" t="e">
        <f>S8+S9+#REF!</f>
        <v>#REF!</v>
      </c>
      <c r="T24" s="60" t="e">
        <f>T8+T9+#REF!</f>
        <v>#REF!</v>
      </c>
      <c r="U24" s="31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</sheetData>
  <mergeCells count="4">
    <mergeCell ref="K2:N2"/>
    <mergeCell ref="B3:N3"/>
    <mergeCell ref="D6:D7"/>
    <mergeCell ref="C4:N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4"/>
  <sheetViews>
    <sheetView view="pageBreakPreview" topLeftCell="B1" zoomScale="86" zoomScaleNormal="86" zoomScaleSheetLayoutView="86" workbookViewId="0">
      <selection activeCell="C4" sqref="C4:N4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8.4257812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5.5703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87" t="s">
        <v>47</v>
      </c>
      <c r="L2" s="87"/>
      <c r="M2" s="87"/>
      <c r="N2" s="87"/>
      <c r="O2" s="6"/>
      <c r="P2" s="6"/>
      <c r="Q2" s="6"/>
    </row>
    <row r="3" spans="1:48" s="1" customFormat="1" ht="18.75" x14ac:dyDescent="0.2">
      <c r="A3" s="6"/>
      <c r="B3" s="88" t="s">
        <v>45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  <c r="P3" s="6"/>
      <c r="Q3" s="7"/>
    </row>
    <row r="4" spans="1:48" s="1" customFormat="1" ht="18.75" x14ac:dyDescent="0.2">
      <c r="A4" s="6"/>
      <c r="B4" s="86"/>
      <c r="C4" s="90" t="s">
        <v>48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"/>
      <c r="P4" s="6"/>
      <c r="Q4" s="7"/>
    </row>
    <row r="5" spans="1:48" s="1" customFormat="1" ht="16.5" thickBot="1" x14ac:dyDescent="0.3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63" t="s">
        <v>18</v>
      </c>
      <c r="O5" s="7"/>
      <c r="P5" s="7"/>
      <c r="Q5" s="7"/>
    </row>
    <row r="6" spans="1:48" s="18" customFormat="1" ht="49.5" customHeight="1" thickBot="1" x14ac:dyDescent="0.35">
      <c r="A6" s="12"/>
      <c r="B6" s="13"/>
      <c r="C6" s="74" t="s">
        <v>0</v>
      </c>
      <c r="D6" s="89" t="s">
        <v>1</v>
      </c>
      <c r="E6" s="62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4" t="s">
        <v>14</v>
      </c>
      <c r="L6" s="64" t="s">
        <v>15</v>
      </c>
      <c r="M6" s="64" t="s">
        <v>19</v>
      </c>
      <c r="N6" s="64" t="s">
        <v>17</v>
      </c>
      <c r="O6" s="61" t="s">
        <v>16</v>
      </c>
      <c r="P6" s="55" t="s">
        <v>17</v>
      </c>
      <c r="Q6" s="14" t="s">
        <v>2</v>
      </c>
      <c r="R6" s="15"/>
      <c r="S6" s="16"/>
      <c r="T6" s="12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28" customFormat="1" ht="16.5" thickBot="1" x14ac:dyDescent="0.3">
      <c r="A7" s="19"/>
      <c r="B7" s="20" t="s">
        <v>3</v>
      </c>
      <c r="C7" s="21" t="s">
        <v>4</v>
      </c>
      <c r="D7" s="89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2">
        <v>1</v>
      </c>
      <c r="P7" s="23">
        <v>16</v>
      </c>
      <c r="Q7" s="24">
        <v>17</v>
      </c>
      <c r="R7" s="25"/>
      <c r="S7" s="26"/>
      <c r="T7" s="19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40" customFormat="1" ht="57" customHeight="1" x14ac:dyDescent="0.25">
      <c r="A8" s="32"/>
      <c r="B8" s="33" t="s">
        <v>5</v>
      </c>
      <c r="C8" s="67" t="s">
        <v>20</v>
      </c>
      <c r="D8" s="34"/>
      <c r="E8" s="69">
        <f>SUM(F8:N8)</f>
        <v>6606500</v>
      </c>
      <c r="F8" s="78">
        <v>863660</v>
      </c>
      <c r="G8" s="78">
        <v>453570</v>
      </c>
      <c r="H8" s="78">
        <v>222410</v>
      </c>
      <c r="I8" s="78">
        <v>1362840</v>
      </c>
      <c r="J8" s="78">
        <v>1337710</v>
      </c>
      <c r="K8" s="78">
        <v>628420</v>
      </c>
      <c r="L8" s="78">
        <v>1126090</v>
      </c>
      <c r="M8" s="78">
        <v>0</v>
      </c>
      <c r="N8" s="78">
        <v>611800</v>
      </c>
      <c r="O8" s="35"/>
      <c r="P8" s="36"/>
      <c r="Q8" s="36"/>
      <c r="R8" s="36"/>
      <c r="S8" s="36"/>
      <c r="T8" s="37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63.75" customHeight="1" x14ac:dyDescent="0.25">
      <c r="A9" s="32"/>
      <c r="B9" s="42" t="s">
        <v>6</v>
      </c>
      <c r="C9" s="67" t="s">
        <v>21</v>
      </c>
      <c r="D9" s="82"/>
      <c r="E9" s="69">
        <f>SUM(F9:N9)</f>
        <v>17093700</v>
      </c>
      <c r="F9" s="78">
        <v>1927960</v>
      </c>
      <c r="G9" s="78">
        <v>2516560</v>
      </c>
      <c r="H9" s="78">
        <v>2127530</v>
      </c>
      <c r="I9" s="78">
        <v>636820</v>
      </c>
      <c r="J9" s="78">
        <v>1199740</v>
      </c>
      <c r="K9" s="78">
        <v>2757190</v>
      </c>
      <c r="L9" s="78">
        <v>518650</v>
      </c>
      <c r="M9" s="78">
        <v>3437230</v>
      </c>
      <c r="N9" s="78">
        <v>1972020</v>
      </c>
      <c r="O9" s="43"/>
      <c r="P9" s="44"/>
      <c r="Q9" s="44"/>
      <c r="R9" s="41"/>
      <c r="S9" s="41"/>
      <c r="T9" s="45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 x14ac:dyDescent="0.25">
      <c r="A10" s="32"/>
      <c r="B10" s="33" t="s">
        <v>23</v>
      </c>
      <c r="C10" s="66" t="s">
        <v>24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 x14ac:dyDescent="0.25">
      <c r="A11" s="32"/>
      <c r="B11" s="33" t="s">
        <v>26</v>
      </c>
      <c r="C11" s="65" t="s">
        <v>32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 x14ac:dyDescent="0.25">
      <c r="A12" s="32"/>
      <c r="B12" s="33" t="s">
        <v>27</v>
      </c>
      <c r="C12" s="65" t="s">
        <v>25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 x14ac:dyDescent="0.25">
      <c r="A13" s="32"/>
      <c r="B13" s="33" t="s">
        <v>35</v>
      </c>
      <c r="C13" s="65" t="s">
        <v>37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36</v>
      </c>
      <c r="C14" s="65" t="s">
        <v>38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 x14ac:dyDescent="0.25">
      <c r="A15" s="32"/>
      <c r="B15" s="33" t="s">
        <v>28</v>
      </c>
      <c r="C15" s="65" t="s">
        <v>39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 x14ac:dyDescent="0.25">
      <c r="A16" s="32"/>
      <c r="B16" s="33" t="s">
        <v>40</v>
      </c>
      <c r="C16" s="65" t="s">
        <v>29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 x14ac:dyDescent="0.25">
      <c r="A17" s="32"/>
      <c r="B17" s="33"/>
      <c r="C17" s="66" t="s">
        <v>33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 x14ac:dyDescent="0.25">
      <c r="A18" s="32"/>
      <c r="B18" s="33"/>
      <c r="C18" s="65" t="s">
        <v>31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 x14ac:dyDescent="0.25">
      <c r="A19" s="32"/>
      <c r="B19" s="33"/>
      <c r="C19" s="65" t="s">
        <v>30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 x14ac:dyDescent="0.25">
      <c r="A20" s="32"/>
      <c r="B20" s="33"/>
      <c r="C20" s="65" t="s">
        <v>34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 x14ac:dyDescent="0.25">
      <c r="A21" s="32"/>
      <c r="B21" s="33"/>
      <c r="C21" s="65" t="s">
        <v>41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 x14ac:dyDescent="0.25">
      <c r="A22" s="32"/>
      <c r="B22" s="33" t="s">
        <v>7</v>
      </c>
      <c r="C22" s="66" t="s">
        <v>24</v>
      </c>
      <c r="D22" s="46"/>
      <c r="E22" s="69">
        <f>SUM(F22:N22)</f>
        <v>0</v>
      </c>
      <c r="F22" s="69">
        <f>F23</f>
        <v>0</v>
      </c>
      <c r="G22" s="69">
        <f t="shared" ref="G22:N22" si="3">G23</f>
        <v>0</v>
      </c>
      <c r="H22" s="69">
        <f t="shared" si="3"/>
        <v>0</v>
      </c>
      <c r="I22" s="69">
        <f t="shared" si="3"/>
        <v>0</v>
      </c>
      <c r="J22" s="69">
        <f t="shared" si="3"/>
        <v>0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31.5" hidden="1" x14ac:dyDescent="0.25">
      <c r="A23" s="32"/>
      <c r="B23" s="76" t="s">
        <v>44</v>
      </c>
      <c r="C23" s="75" t="s">
        <v>43</v>
      </c>
      <c r="D23" s="77"/>
      <c r="E23" s="72">
        <f>SUM(F23:N23)</f>
        <v>0</v>
      </c>
      <c r="F23" s="78"/>
      <c r="G23" s="70"/>
      <c r="H23" s="70"/>
      <c r="I23" s="70"/>
      <c r="J23" s="70"/>
      <c r="K23" s="70"/>
      <c r="L23" s="70"/>
      <c r="M23" s="70"/>
      <c r="N23" s="70"/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40" customFormat="1" ht="51.75" customHeight="1" x14ac:dyDescent="0.25">
      <c r="A24" s="32"/>
      <c r="B24" s="57"/>
      <c r="C24" s="58" t="s">
        <v>22</v>
      </c>
      <c r="D24" s="59"/>
      <c r="E24" s="69">
        <f>SUM(F24:N24)</f>
        <v>23700200</v>
      </c>
      <c r="F24" s="60">
        <f>F8+F9+F22</f>
        <v>2791620</v>
      </c>
      <c r="G24" s="60">
        <f t="shared" ref="G24:N24" si="4">G8+G9+G22</f>
        <v>2970130</v>
      </c>
      <c r="H24" s="60">
        <f t="shared" si="4"/>
        <v>2349940</v>
      </c>
      <c r="I24" s="60">
        <f t="shared" si="4"/>
        <v>1999660</v>
      </c>
      <c r="J24" s="60">
        <f t="shared" si="4"/>
        <v>2537450</v>
      </c>
      <c r="K24" s="60">
        <f t="shared" si="4"/>
        <v>3385610</v>
      </c>
      <c r="L24" s="60">
        <f t="shared" si="4"/>
        <v>1644740</v>
      </c>
      <c r="M24" s="60">
        <f t="shared" si="4"/>
        <v>3437230</v>
      </c>
      <c r="N24" s="60">
        <f t="shared" si="4"/>
        <v>2583820</v>
      </c>
      <c r="O24" s="47"/>
      <c r="P24" s="48"/>
      <c r="Q24" s="48"/>
      <c r="R24" s="48"/>
      <c r="S24" s="48"/>
      <c r="T24" s="4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</sheetData>
  <mergeCells count="4">
    <mergeCell ref="K2:N2"/>
    <mergeCell ref="B3:N3"/>
    <mergeCell ref="D6:D7"/>
    <mergeCell ref="C4:N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2021-01-19T03:28:30Z</dcterms:modified>
</cp:coreProperties>
</file>