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001F3BB2-576E-49DD-BB2D-C199D6684AD8}" xr6:coauthVersionLast="45" xr6:coauthVersionMax="45" xr10:uidLastSave="{00000000-0000-0000-0000-000000000000}"/>
  <bookViews>
    <workbookView xWindow="-120" yWindow="-120" windowWidth="29040" windowHeight="15840" tabRatio="230" xr2:uid="{00000000-000D-0000-FFFF-FFFF00000000}"/>
  </bookViews>
  <sheets>
    <sheet name="2020г" sheetId="2" r:id="rId1"/>
    <sheet name="2021-2022гг" sheetId="3" r:id="rId2"/>
  </sheets>
  <definedNames>
    <definedName name="_xlnm.Print_Area" localSheetId="0">'2020г'!$A$1:$F$30</definedName>
    <definedName name="_xlnm.Print_Area" localSheetId="1">'2021-2022гг'!$A$1:$H$25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6" i="2"/>
  <c r="F23" i="2"/>
  <c r="F13" i="2"/>
  <c r="C13" i="3" l="1"/>
  <c r="F25" i="3" l="1"/>
  <c r="H25" i="3"/>
  <c r="H28" i="3" s="1"/>
  <c r="E25" i="3"/>
  <c r="E28" i="3" s="1"/>
  <c r="C25" i="3" l="1"/>
  <c r="D25" i="2"/>
  <c r="F29" i="3" l="1"/>
  <c r="C29" i="3"/>
  <c r="G23" i="3"/>
  <c r="D29" i="2" l="1"/>
  <c r="D23" i="3"/>
  <c r="F25" i="2"/>
  <c r="F29" i="2" s="1"/>
  <c r="G24" i="3"/>
  <c r="G22" i="3"/>
  <c r="G21" i="3"/>
  <c r="G20" i="3"/>
  <c r="G19" i="3"/>
  <c r="G18" i="3"/>
  <c r="G16" i="3"/>
  <c r="G15" i="3"/>
  <c r="G14" i="3"/>
  <c r="G13" i="3"/>
  <c r="G12" i="3"/>
  <c r="G11" i="3"/>
  <c r="E17" i="2" l="1"/>
  <c r="G17" i="3"/>
  <c r="G25" i="3" s="1"/>
  <c r="D24" i="3"/>
  <c r="D22" i="3"/>
  <c r="D21" i="3"/>
  <c r="D20" i="3"/>
  <c r="D19" i="3"/>
  <c r="D18" i="3"/>
  <c r="D17" i="3"/>
  <c r="D16" i="3"/>
  <c r="D15" i="3"/>
  <c r="D14" i="3"/>
  <c r="D13" i="3"/>
  <c r="D12" i="3"/>
  <c r="D11" i="3"/>
  <c r="E11" i="2"/>
  <c r="E12" i="2"/>
  <c r="E13" i="2"/>
  <c r="E14" i="2"/>
  <c r="E15" i="2"/>
  <c r="E16" i="2"/>
  <c r="E18" i="2"/>
  <c r="E19" i="2"/>
  <c r="E20" i="2"/>
  <c r="E21" i="2"/>
  <c r="E22" i="2"/>
  <c r="E23" i="2"/>
  <c r="E24" i="2"/>
  <c r="D25" i="3" l="1"/>
  <c r="E25" i="2"/>
</calcChain>
</file>

<file path=xl/sharedStrings.xml><?xml version="1.0" encoding="utf-8"?>
<sst xmlns="http://schemas.openxmlformats.org/spreadsheetml/2006/main" count="92" uniqueCount="57">
  <si>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</si>
  <si>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</si>
  <si>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</si>
  <si>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</si>
  <si>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</si>
  <si>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</si>
  <si>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</si>
  <si>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</si>
  <si>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</si>
  <si>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</si>
  <si>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</si>
  <si>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</si>
  <si>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</si>
  <si>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</si>
  <si>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</si>
  <si>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</si>
  <si>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</si>
  <si>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</si>
  <si>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</si>
  <si>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</si>
  <si>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</si>
  <si>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</si>
  <si>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</si>
  <si>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</si>
  <si>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</si>
  <si>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</si>
  <si>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</si>
  <si>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</si>
  <si>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</si>
  <si>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</si>
  <si>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</si>
  <si>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</si>
  <si>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</si>
  <si>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</si>
  <si>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</si>
  <si>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</si>
  <si>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</si>
  <si>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</si>
  <si>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</si>
  <si>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1</t>
  </si>
  <si>
    <t>2</t>
  </si>
  <si>
    <t>3</t>
  </si>
  <si>
    <t>4</t>
  </si>
  <si>
    <t>5</t>
  </si>
  <si>
    <t>6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</si>
  <si>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</si>
  <si>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</si>
  <si>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</si>
  <si>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</si>
  <si>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</si>
  <si>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</si>
  <si>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</si>
  <si>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</si>
  <si>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</si>
  <si>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</si>
  <si>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(в ред. Решений Совета депутатов от 27.03.2020г № 24-7, 02.06.2020г № 25-2, 23.06.2020г, 30.10.2020г,                                                                                                                                                                                                                                № 28-2, 29.12.2020г № 32-1)</t>
  </si>
  <si>
    <t>(в ред. Решений Совета депутатов от 27.03.2020г № 24-7, 02.06.2020г № 25-2, 23.06.2020г, 30.10.2020г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</si>
</sst>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7"/>
  <sheetViews>
    <sheetView tabSelected="1" view="pageBreakPreview" zoomScale="95" zoomScaleSheetLayoutView="95" workbookViewId="0">
      <selection activeCell="B7" sqref="B7:F7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25.85546875" style="2" hidden="1" customWidth="1"/>
    <col min="5" max="5" width="26" style="2" customWidth="1"/>
    <col min="6" max="6" width="22.28515625" style="2" customWidth="1"/>
    <col min="7" max="7" width="16" style="2" customWidth="1"/>
    <col min="8" max="16384" width="8.85546875" style="2"/>
  </cols>
  <sheetData>
    <row r="1" spans="2:6" x14ac:dyDescent="0.25">
      <c r="C1" s="17" t="s">
        <v>52</v>
      </c>
      <c r="D1" s="17"/>
      <c r="E1" s="17"/>
      <c r="F1" s="17"/>
    </row>
    <row r="2" spans="2:6" x14ac:dyDescent="0.25">
      <c r="B2" s="18" t="s">
        <v>13</v>
      </c>
      <c r="C2" s="18"/>
      <c r="D2" s="18"/>
      <c r="E2" s="18"/>
      <c r="F2" s="18"/>
    </row>
    <row r="3" spans="2:6" x14ac:dyDescent="0.25">
      <c r="B3" s="18" t="s">
        <v>46</v>
      </c>
      <c r="C3" s="18"/>
      <c r="D3" s="18"/>
      <c r="E3" s="18"/>
      <c r="F3" s="18"/>
    </row>
    <row r="4" spans="2:6" x14ac:dyDescent="0.25">
      <c r="B4" s="18" t="s">
        <v>47</v>
      </c>
      <c r="C4" s="18"/>
      <c r="D4" s="18"/>
      <c r="E4" s="18"/>
      <c r="F4" s="18"/>
    </row>
    <row r="5" spans="2:6" hidden="1" x14ac:dyDescent="0.25">
      <c r="B5" s="14"/>
      <c r="C5" s="14"/>
      <c r="D5" s="14"/>
      <c r="E5" s="14"/>
      <c r="F5" s="14"/>
    </row>
    <row r="6" spans="2:6" ht="33" customHeight="1" x14ac:dyDescent="0.25">
      <c r="B6" s="19" t="s">
        <v>45</v>
      </c>
      <c r="C6" s="19"/>
      <c r="D6" s="19"/>
      <c r="E6" s="19"/>
      <c r="F6" s="19"/>
    </row>
    <row r="7" spans="2:6" ht="33" customHeight="1" x14ac:dyDescent="0.25">
      <c r="B7" s="25" t="s">
        <v>56</v>
      </c>
      <c r="C7" s="25"/>
      <c r="D7" s="25"/>
      <c r="E7" s="25"/>
      <c r="F7" s="25"/>
    </row>
    <row r="8" spans="2:6" x14ac:dyDescent="0.25">
      <c r="B8" s="20" t="s">
        <v>8</v>
      </c>
      <c r="C8" s="20"/>
      <c r="D8" s="20"/>
      <c r="E8" s="20"/>
      <c r="F8" s="20"/>
    </row>
    <row r="9" spans="2:6" ht="47.25" x14ac:dyDescent="0.25">
      <c r="B9" s="8" t="s">
        <v>0</v>
      </c>
      <c r="C9" s="8" t="s">
        <v>1</v>
      </c>
      <c r="D9" s="8" t="s">
        <v>10</v>
      </c>
      <c r="E9" s="8" t="s">
        <v>11</v>
      </c>
      <c r="F9" s="8" t="s">
        <v>12</v>
      </c>
    </row>
    <row r="10" spans="2:6" ht="15.75" x14ac:dyDescent="0.25">
      <c r="B10" s="9" t="s">
        <v>39</v>
      </c>
      <c r="C10" s="9" t="s">
        <v>40</v>
      </c>
      <c r="D10" s="9"/>
      <c r="E10" s="9" t="s">
        <v>41</v>
      </c>
      <c r="F10" s="9" t="s">
        <v>42</v>
      </c>
    </row>
    <row r="11" spans="2:6" ht="47.25" x14ac:dyDescent="0.25">
      <c r="B11" s="9" t="s">
        <v>2</v>
      </c>
      <c r="C11" s="10" t="s">
        <v>18</v>
      </c>
      <c r="D11" s="12">
        <v>3102421</v>
      </c>
      <c r="E11" s="12">
        <f t="shared" ref="E11:E23" si="0">F11-D11</f>
        <v>-383151</v>
      </c>
      <c r="F11" s="12">
        <v>2719270</v>
      </c>
    </row>
    <row r="12" spans="2:6" ht="63" x14ac:dyDescent="0.25">
      <c r="B12" s="9" t="s">
        <v>3</v>
      </c>
      <c r="C12" s="10" t="s">
        <v>19</v>
      </c>
      <c r="D12" s="12">
        <v>647316</v>
      </c>
      <c r="E12" s="12">
        <f t="shared" si="0"/>
        <v>60138</v>
      </c>
      <c r="F12" s="12">
        <v>707454</v>
      </c>
    </row>
    <row r="13" spans="2:6" ht="47.25" x14ac:dyDescent="0.25">
      <c r="B13" s="9" t="s">
        <v>4</v>
      </c>
      <c r="C13" s="10" t="s">
        <v>54</v>
      </c>
      <c r="D13" s="12">
        <v>37783668.560000002</v>
      </c>
      <c r="E13" s="12">
        <f t="shared" si="0"/>
        <v>37545722.159999996</v>
      </c>
      <c r="F13" s="12">
        <f>75479390.72-150000</f>
        <v>75329390.719999999</v>
      </c>
    </row>
    <row r="14" spans="2:6" ht="31.5" x14ac:dyDescent="0.25">
      <c r="B14" s="9" t="s">
        <v>5</v>
      </c>
      <c r="C14" s="10" t="s">
        <v>20</v>
      </c>
      <c r="D14" s="12">
        <v>563785</v>
      </c>
      <c r="E14" s="12">
        <f t="shared" si="0"/>
        <v>0</v>
      </c>
      <c r="F14" s="12">
        <v>563785</v>
      </c>
    </row>
    <row r="15" spans="2:6" ht="68.25" customHeight="1" x14ac:dyDescent="0.25">
      <c r="B15" s="9" t="s">
        <v>29</v>
      </c>
      <c r="C15" s="10" t="s">
        <v>21</v>
      </c>
      <c r="D15" s="12">
        <v>180000</v>
      </c>
      <c r="E15" s="12">
        <f t="shared" si="0"/>
        <v>-50000</v>
      </c>
      <c r="F15" s="12">
        <v>130000</v>
      </c>
    </row>
    <row r="16" spans="2:6" ht="62.25" customHeight="1" x14ac:dyDescent="0.25">
      <c r="B16" s="9" t="s">
        <v>30</v>
      </c>
      <c r="C16" s="10" t="s">
        <v>38</v>
      </c>
      <c r="D16" s="12">
        <v>52689998.75</v>
      </c>
      <c r="E16" s="12">
        <f t="shared" si="0"/>
        <v>2711989.5200000033</v>
      </c>
      <c r="F16" s="12">
        <f>55401988.27</f>
        <v>55401988.270000003</v>
      </c>
    </row>
    <row r="17" spans="2:6" ht="31.5" x14ac:dyDescent="0.25">
      <c r="B17" s="9" t="s">
        <v>31</v>
      </c>
      <c r="C17" s="10" t="s">
        <v>23</v>
      </c>
      <c r="D17" s="12">
        <v>743179788.03999996</v>
      </c>
      <c r="E17" s="12">
        <f t="shared" si="0"/>
        <v>80832368.300000072</v>
      </c>
      <c r="F17" s="12">
        <f>824012156.34</f>
        <v>824012156.34000003</v>
      </c>
    </row>
    <row r="18" spans="2:6" ht="31.5" x14ac:dyDescent="0.25">
      <c r="B18" s="9" t="s">
        <v>32</v>
      </c>
      <c r="C18" s="10" t="s">
        <v>24</v>
      </c>
      <c r="D18" s="12">
        <v>58644596.469999999</v>
      </c>
      <c r="E18" s="12">
        <f t="shared" si="0"/>
        <v>5207478.6200000048</v>
      </c>
      <c r="F18" s="12">
        <v>63852075.090000004</v>
      </c>
    </row>
    <row r="19" spans="2:6" ht="47.25" x14ac:dyDescent="0.25">
      <c r="B19" s="9" t="s">
        <v>33</v>
      </c>
      <c r="C19" s="10" t="s">
        <v>25</v>
      </c>
      <c r="D19" s="12">
        <v>30236444.280000001</v>
      </c>
      <c r="E19" s="12">
        <f t="shared" si="0"/>
        <v>-209407.3900000006</v>
      </c>
      <c r="F19" s="12">
        <v>30027036.890000001</v>
      </c>
    </row>
    <row r="20" spans="2:6" ht="47.25" x14ac:dyDescent="0.25">
      <c r="B20" s="9" t="s">
        <v>34</v>
      </c>
      <c r="C20" s="10" t="s">
        <v>37</v>
      </c>
      <c r="D20" s="12">
        <v>197114</v>
      </c>
      <c r="E20" s="12">
        <f t="shared" si="0"/>
        <v>800</v>
      </c>
      <c r="F20" s="12">
        <v>197914</v>
      </c>
    </row>
    <row r="21" spans="2:6" ht="47.25" x14ac:dyDescent="0.25">
      <c r="B21" s="9" t="s">
        <v>35</v>
      </c>
      <c r="C21" s="10" t="s">
        <v>27</v>
      </c>
      <c r="D21" s="12">
        <v>11589818.720000001</v>
      </c>
      <c r="E21" s="12">
        <f t="shared" si="0"/>
        <v>-4173.6500000003725</v>
      </c>
      <c r="F21" s="12">
        <v>11585645.07</v>
      </c>
    </row>
    <row r="22" spans="2:6" ht="47.25" x14ac:dyDescent="0.25">
      <c r="B22" s="9" t="s">
        <v>36</v>
      </c>
      <c r="C22" s="10" t="s">
        <v>28</v>
      </c>
      <c r="D22" s="12">
        <v>2300000</v>
      </c>
      <c r="E22" s="12">
        <f t="shared" si="0"/>
        <v>284000</v>
      </c>
      <c r="F22" s="12">
        <v>2584000</v>
      </c>
    </row>
    <row r="23" spans="2:6" ht="15.75" x14ac:dyDescent="0.25">
      <c r="B23" s="9"/>
      <c r="C23" s="10" t="s">
        <v>6</v>
      </c>
      <c r="D23" s="12">
        <v>26002532.109999999</v>
      </c>
      <c r="E23" s="12">
        <f t="shared" si="0"/>
        <v>924203.69000000134</v>
      </c>
      <c r="F23" s="12">
        <f>26776735.8+150000</f>
        <v>26926735.800000001</v>
      </c>
    </row>
    <row r="24" spans="2:6" ht="15.75" hidden="1" x14ac:dyDescent="0.25">
      <c r="B24" s="9"/>
      <c r="C24" s="10" t="s">
        <v>9</v>
      </c>
      <c r="D24" s="12">
        <v>0</v>
      </c>
      <c r="E24" s="12">
        <f t="shared" ref="E24" si="1">F24-D24</f>
        <v>0</v>
      </c>
      <c r="F24" s="12">
        <v>0</v>
      </c>
    </row>
    <row r="25" spans="2:6" ht="15.75" x14ac:dyDescent="0.25">
      <c r="B25" s="21" t="s">
        <v>7</v>
      </c>
      <c r="C25" s="22"/>
      <c r="D25" s="13">
        <f>D11+D12+D13+D14+D15+D16+D17+D18+D19+D20+D21+D22+D23+D24</f>
        <v>967117482.92999995</v>
      </c>
      <c r="E25" s="13">
        <f>E11+E12+E13+E14+E15+E16+E17+E18+E19+E20+E21+E22+E23+E24</f>
        <v>126919968.25000007</v>
      </c>
      <c r="F25" s="13">
        <f>F11+F12+F13+F14+F15+F16+F17+F18+F19+F20+F21+F22+F23+F24</f>
        <v>1094037451.1800001</v>
      </c>
    </row>
    <row r="26" spans="2:6" x14ac:dyDescent="0.25">
      <c r="D26" s="5"/>
      <c r="E26" s="5"/>
      <c r="F26" s="5"/>
    </row>
    <row r="27" spans="2:6" x14ac:dyDescent="0.25">
      <c r="D27" s="11">
        <v>967117482.92999995</v>
      </c>
      <c r="E27" s="5"/>
      <c r="F27" s="5"/>
    </row>
    <row r="28" spans="2:6" hidden="1" x14ac:dyDescent="0.25">
      <c r="D28" s="11"/>
      <c r="E28" s="5"/>
      <c r="F28" s="5"/>
    </row>
    <row r="29" spans="2:6" hidden="1" x14ac:dyDescent="0.25">
      <c r="D29" s="11">
        <f>D27-D25</f>
        <v>0</v>
      </c>
      <c r="E29" s="5"/>
      <c r="F29" s="11">
        <f>F27-F25</f>
        <v>-1094037451.1800001</v>
      </c>
    </row>
    <row r="30" spans="2:6" x14ac:dyDescent="0.25">
      <c r="D30" s="5"/>
    </row>
    <row r="32" spans="2:6" x14ac:dyDescent="0.25">
      <c r="D32" s="11"/>
      <c r="E32" s="11"/>
      <c r="F32" s="11"/>
    </row>
    <row r="33" spans="4:6" x14ac:dyDescent="0.25">
      <c r="D33" s="11"/>
      <c r="E33" s="11"/>
      <c r="F33" s="11"/>
    </row>
    <row r="34" spans="4:6" x14ac:dyDescent="0.25">
      <c r="D34" s="11"/>
      <c r="E34" s="11"/>
      <c r="F34" s="11"/>
    </row>
    <row r="35" spans="4:6" x14ac:dyDescent="0.25">
      <c r="D35" s="11"/>
      <c r="E35" s="11"/>
      <c r="F35" s="11"/>
    </row>
    <row r="36" spans="4:6" x14ac:dyDescent="0.25">
      <c r="D36" s="15"/>
      <c r="E36" s="15"/>
      <c r="F36" s="15"/>
    </row>
    <row r="37" spans="4:6" x14ac:dyDescent="0.25">
      <c r="D37" s="15"/>
      <c r="E37" s="15"/>
      <c r="F37" s="15"/>
    </row>
  </sheetData>
  <mergeCells count="8">
    <mergeCell ref="C1:F1"/>
    <mergeCell ref="B2:F2"/>
    <mergeCell ref="B6:F6"/>
    <mergeCell ref="B8:F8"/>
    <mergeCell ref="B25:C25"/>
    <mergeCell ref="B3:F3"/>
    <mergeCell ref="B4:F4"/>
    <mergeCell ref="B7:F7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view="pageBreakPreview" zoomScale="91" zoomScaleSheetLayoutView="91" workbookViewId="0">
      <selection activeCell="A7" sqref="A7:H7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6.5703125" style="2" hidden="1" customWidth="1"/>
    <col min="4" max="4" width="16.5703125" style="2" customWidth="1"/>
    <col min="5" max="5" width="17" style="2" customWidth="1"/>
    <col min="6" max="6" width="16.85546875" style="2" hidden="1" customWidth="1"/>
    <col min="7" max="7" width="16.42578125" style="2" customWidth="1"/>
    <col min="8" max="8" width="18.1406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x14ac:dyDescent="0.25">
      <c r="B1" s="17" t="s">
        <v>53</v>
      </c>
      <c r="C1" s="17"/>
      <c r="D1" s="17"/>
      <c r="E1" s="17"/>
      <c r="F1" s="17"/>
      <c r="G1" s="17"/>
      <c r="H1" s="17"/>
    </row>
    <row r="2" spans="1:10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"/>
      <c r="J2" s="1"/>
    </row>
    <row r="3" spans="1:10" x14ac:dyDescent="0.25">
      <c r="A3" s="18" t="s">
        <v>46</v>
      </c>
      <c r="B3" s="18"/>
      <c r="C3" s="18"/>
      <c r="D3" s="18"/>
      <c r="E3" s="18"/>
      <c r="F3" s="18"/>
      <c r="G3" s="18"/>
      <c r="H3" s="18"/>
      <c r="I3" s="1"/>
      <c r="J3" s="1"/>
    </row>
    <row r="4" spans="1:10" x14ac:dyDescent="0.25">
      <c r="A4" s="18" t="s">
        <v>47</v>
      </c>
      <c r="B4" s="18"/>
      <c r="C4" s="18"/>
      <c r="D4" s="18"/>
      <c r="E4" s="18"/>
      <c r="F4" s="18"/>
      <c r="G4" s="18"/>
      <c r="H4" s="18"/>
      <c r="I4" s="1"/>
      <c r="J4" s="1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"/>
      <c r="J5" s="1"/>
    </row>
    <row r="6" spans="1:10" x14ac:dyDescent="0.25">
      <c r="A6" s="19" t="s">
        <v>51</v>
      </c>
      <c r="B6" s="19"/>
      <c r="C6" s="19"/>
      <c r="D6" s="19"/>
      <c r="E6" s="19"/>
      <c r="F6" s="19"/>
      <c r="G6" s="19"/>
      <c r="H6" s="19"/>
    </row>
    <row r="7" spans="1:10" ht="33" customHeight="1" x14ac:dyDescent="0.25">
      <c r="A7" s="25" t="s">
        <v>55</v>
      </c>
      <c r="B7" s="25"/>
      <c r="C7" s="25"/>
      <c r="D7" s="25"/>
      <c r="E7" s="25"/>
      <c r="F7" s="25"/>
      <c r="G7" s="25"/>
      <c r="H7" s="25"/>
    </row>
    <row r="8" spans="1:10" ht="39" customHeight="1" x14ac:dyDescent="0.25">
      <c r="A8" s="20" t="s">
        <v>8</v>
      </c>
      <c r="B8" s="20"/>
      <c r="C8" s="20"/>
      <c r="D8" s="20"/>
      <c r="E8" s="20"/>
      <c r="F8" s="20"/>
      <c r="G8" s="20"/>
      <c r="H8" s="20"/>
    </row>
    <row r="9" spans="1:10" ht="31.5" x14ac:dyDescent="0.25">
      <c r="A9" s="3" t="s">
        <v>0</v>
      </c>
      <c r="B9" s="3" t="s">
        <v>1</v>
      </c>
      <c r="C9" s="3" t="s">
        <v>15</v>
      </c>
      <c r="D9" s="3" t="s">
        <v>16</v>
      </c>
      <c r="E9" s="3" t="s">
        <v>17</v>
      </c>
      <c r="F9" s="3" t="s">
        <v>48</v>
      </c>
      <c r="G9" s="3" t="s">
        <v>49</v>
      </c>
      <c r="H9" s="3" t="s">
        <v>50</v>
      </c>
    </row>
    <row r="10" spans="1:10" x14ac:dyDescent="0.25">
      <c r="A10" s="3" t="s">
        <v>39</v>
      </c>
      <c r="B10" s="3" t="s">
        <v>40</v>
      </c>
      <c r="C10" s="3"/>
      <c r="D10" s="3" t="s">
        <v>41</v>
      </c>
      <c r="E10" s="3" t="s">
        <v>42</v>
      </c>
      <c r="F10" s="3" t="s">
        <v>43</v>
      </c>
      <c r="G10" s="3" t="s">
        <v>43</v>
      </c>
      <c r="H10" s="3" t="s">
        <v>44</v>
      </c>
    </row>
    <row r="11" spans="1:10" ht="63" x14ac:dyDescent="0.25">
      <c r="A11" s="9" t="s">
        <v>2</v>
      </c>
      <c r="B11" s="10" t="s">
        <v>18</v>
      </c>
      <c r="C11" s="12">
        <v>844700</v>
      </c>
      <c r="D11" s="12">
        <f t="shared" ref="D11:D24" si="0">E11-C11</f>
        <v>0</v>
      </c>
      <c r="E11" s="12">
        <v>844700</v>
      </c>
      <c r="F11" s="12">
        <v>844700</v>
      </c>
      <c r="G11" s="12">
        <f t="shared" ref="G11:G24" si="1">H11-F11</f>
        <v>0</v>
      </c>
      <c r="H11" s="12">
        <v>844700</v>
      </c>
    </row>
    <row r="12" spans="1:10" ht="63" x14ac:dyDescent="0.25">
      <c r="A12" s="9" t="s">
        <v>3</v>
      </c>
      <c r="B12" s="10" t="s">
        <v>19</v>
      </c>
      <c r="C12" s="12">
        <v>10101</v>
      </c>
      <c r="D12" s="12">
        <f t="shared" si="0"/>
        <v>0</v>
      </c>
      <c r="E12" s="12">
        <v>10101</v>
      </c>
      <c r="F12" s="12">
        <v>10101</v>
      </c>
      <c r="G12" s="12">
        <f t="shared" si="1"/>
        <v>0</v>
      </c>
      <c r="H12" s="12">
        <v>10101</v>
      </c>
    </row>
    <row r="13" spans="1:10" ht="47.25" x14ac:dyDescent="0.25">
      <c r="A13" s="9" t="s">
        <v>4</v>
      </c>
      <c r="B13" s="10" t="s">
        <v>54</v>
      </c>
      <c r="C13" s="12">
        <f>23905712.23+800000</f>
        <v>24705712.23</v>
      </c>
      <c r="D13" s="12">
        <f t="shared" si="0"/>
        <v>10665555.559999999</v>
      </c>
      <c r="E13" s="12">
        <v>35371267.789999999</v>
      </c>
      <c r="F13" s="12">
        <v>100146601.81</v>
      </c>
      <c r="G13" s="12">
        <f t="shared" si="1"/>
        <v>-45000</v>
      </c>
      <c r="H13" s="12">
        <v>100101601.81</v>
      </c>
    </row>
    <row r="14" spans="1:10" ht="47.25" x14ac:dyDescent="0.25">
      <c r="A14" s="9" t="s">
        <v>5</v>
      </c>
      <c r="B14" s="10" t="s">
        <v>20</v>
      </c>
      <c r="C14" s="12">
        <v>0</v>
      </c>
      <c r="D14" s="12">
        <f t="shared" si="0"/>
        <v>0</v>
      </c>
      <c r="E14" s="12">
        <v>0</v>
      </c>
      <c r="F14" s="12">
        <v>0</v>
      </c>
      <c r="G14" s="12">
        <f t="shared" si="1"/>
        <v>0</v>
      </c>
      <c r="H14" s="12">
        <v>0</v>
      </c>
    </row>
    <row r="15" spans="1:10" ht="49.5" customHeight="1" x14ac:dyDescent="0.25">
      <c r="A15" s="9" t="s">
        <v>29</v>
      </c>
      <c r="B15" s="10" t="s">
        <v>21</v>
      </c>
      <c r="C15" s="12">
        <v>0</v>
      </c>
      <c r="D15" s="12">
        <f t="shared" si="0"/>
        <v>0</v>
      </c>
      <c r="E15" s="12">
        <v>0</v>
      </c>
      <c r="F15" s="12">
        <v>0</v>
      </c>
      <c r="G15" s="12">
        <f t="shared" si="1"/>
        <v>0</v>
      </c>
      <c r="H15" s="12">
        <v>0</v>
      </c>
    </row>
    <row r="16" spans="1:10" ht="37.5" customHeight="1" x14ac:dyDescent="0.25">
      <c r="A16" s="9" t="s">
        <v>30</v>
      </c>
      <c r="B16" s="10" t="s">
        <v>22</v>
      </c>
      <c r="C16" s="12">
        <v>42813350</v>
      </c>
      <c r="D16" s="12">
        <f t="shared" si="0"/>
        <v>0</v>
      </c>
      <c r="E16" s="12">
        <v>42813350</v>
      </c>
      <c r="F16" s="12">
        <v>30644200</v>
      </c>
      <c r="G16" s="12">
        <f t="shared" si="1"/>
        <v>0</v>
      </c>
      <c r="H16" s="12">
        <v>30644200</v>
      </c>
      <c r="I16" s="5"/>
    </row>
    <row r="17" spans="1:8" ht="47.25" x14ac:dyDescent="0.25">
      <c r="A17" s="9" t="s">
        <v>31</v>
      </c>
      <c r="B17" s="10" t="s">
        <v>23</v>
      </c>
      <c r="C17" s="12">
        <v>503488695.57999998</v>
      </c>
      <c r="D17" s="12">
        <f t="shared" si="0"/>
        <v>0</v>
      </c>
      <c r="E17" s="12">
        <v>503488695.57999998</v>
      </c>
      <c r="F17" s="12">
        <v>324134180.76999998</v>
      </c>
      <c r="G17" s="12">
        <f t="shared" si="1"/>
        <v>0</v>
      </c>
      <c r="H17" s="12">
        <v>324134180.76999998</v>
      </c>
    </row>
    <row r="18" spans="1:8" ht="47.25" x14ac:dyDescent="0.25">
      <c r="A18" s="9" t="s">
        <v>32</v>
      </c>
      <c r="B18" s="10" t="s">
        <v>24</v>
      </c>
      <c r="C18" s="12">
        <v>56306060.740000002</v>
      </c>
      <c r="D18" s="12">
        <f t="shared" si="0"/>
        <v>0</v>
      </c>
      <c r="E18" s="12">
        <v>56306060.740000002</v>
      </c>
      <c r="F18" s="12">
        <v>56422478.100000001</v>
      </c>
      <c r="G18" s="12">
        <f t="shared" si="1"/>
        <v>0</v>
      </c>
      <c r="H18" s="12">
        <v>56422478.100000001</v>
      </c>
    </row>
    <row r="19" spans="1:8" ht="31.5" customHeight="1" x14ac:dyDescent="0.25">
      <c r="A19" s="9" t="s">
        <v>33</v>
      </c>
      <c r="B19" s="10" t="s">
        <v>25</v>
      </c>
      <c r="C19" s="12">
        <v>20540400</v>
      </c>
      <c r="D19" s="12">
        <f t="shared" si="0"/>
        <v>-13000</v>
      </c>
      <c r="E19" s="12">
        <v>20527400</v>
      </c>
      <c r="F19" s="12">
        <v>20525900</v>
      </c>
      <c r="G19" s="12">
        <f t="shared" si="1"/>
        <v>0</v>
      </c>
      <c r="H19" s="12">
        <v>20525900</v>
      </c>
    </row>
    <row r="20" spans="1:8" ht="45" customHeight="1" x14ac:dyDescent="0.25">
      <c r="A20" s="9" t="s">
        <v>34</v>
      </c>
      <c r="B20" s="10" t="s">
        <v>26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f t="shared" si="1"/>
        <v>0</v>
      </c>
      <c r="H20" s="12">
        <v>0</v>
      </c>
    </row>
    <row r="21" spans="1:8" ht="63" x14ac:dyDescent="0.25">
      <c r="A21" s="9" t="s">
        <v>35</v>
      </c>
      <c r="B21" s="10" t="s">
        <v>27</v>
      </c>
      <c r="C21" s="12">
        <v>10272800</v>
      </c>
      <c r="D21" s="12">
        <f t="shared" si="0"/>
        <v>0</v>
      </c>
      <c r="E21" s="12">
        <v>10272800</v>
      </c>
      <c r="F21" s="12">
        <v>10272800</v>
      </c>
      <c r="G21" s="12">
        <f t="shared" si="1"/>
        <v>0</v>
      </c>
      <c r="H21" s="12">
        <v>10272800</v>
      </c>
    </row>
    <row r="22" spans="1:8" ht="47.25" x14ac:dyDescent="0.25">
      <c r="A22" s="9" t="s">
        <v>36</v>
      </c>
      <c r="B22" s="10" t="s">
        <v>28</v>
      </c>
      <c r="C22" s="12">
        <v>2300000</v>
      </c>
      <c r="D22" s="12">
        <f t="shared" si="0"/>
        <v>0</v>
      </c>
      <c r="E22" s="12">
        <v>2300000</v>
      </c>
      <c r="F22" s="12">
        <v>2300000</v>
      </c>
      <c r="G22" s="12">
        <f t="shared" si="1"/>
        <v>0</v>
      </c>
      <c r="H22" s="12">
        <v>2300000</v>
      </c>
    </row>
    <row r="23" spans="1:8" ht="19.5" customHeight="1" x14ac:dyDescent="0.25">
      <c r="A23" s="9"/>
      <c r="B23" s="10" t="s">
        <v>6</v>
      </c>
      <c r="C23" s="12">
        <v>23543831.870000001</v>
      </c>
      <c r="D23" s="12">
        <f t="shared" si="0"/>
        <v>13000</v>
      </c>
      <c r="E23" s="12">
        <v>23556831.870000001</v>
      </c>
      <c r="F23" s="12">
        <v>23254818.670000002</v>
      </c>
      <c r="G23" s="12">
        <f t="shared" si="1"/>
        <v>0</v>
      </c>
      <c r="H23" s="12">
        <v>23254818.670000002</v>
      </c>
    </row>
    <row r="24" spans="1:8" ht="22.5" customHeight="1" x14ac:dyDescent="0.25">
      <c r="A24" s="6"/>
      <c r="B24" s="4" t="s">
        <v>9</v>
      </c>
      <c r="C24" s="12">
        <v>16974000</v>
      </c>
      <c r="D24" s="12">
        <f t="shared" si="0"/>
        <v>0</v>
      </c>
      <c r="E24" s="12">
        <v>16974000</v>
      </c>
      <c r="F24" s="12">
        <v>28390000</v>
      </c>
      <c r="G24" s="12">
        <f t="shared" si="1"/>
        <v>0</v>
      </c>
      <c r="H24" s="12">
        <v>28390000</v>
      </c>
    </row>
    <row r="25" spans="1:8" ht="15.75" hidden="1" x14ac:dyDescent="0.25">
      <c r="A25" s="23" t="s">
        <v>7</v>
      </c>
      <c r="B25" s="24"/>
      <c r="C25" s="7">
        <f t="shared" ref="C25:D25" si="2">C23+C24+C11+C12+C13+C14+C15+C16+C17+C18+C19+C20+C21+C22</f>
        <v>701799651.41999996</v>
      </c>
      <c r="D25" s="13">
        <f t="shared" si="2"/>
        <v>10665555.559999999</v>
      </c>
      <c r="E25" s="13">
        <f>E23+E24+E11+E12+E13+E14+E15+E16+E17+E18+E19+E20+E21+E22</f>
        <v>712465206.98000002</v>
      </c>
      <c r="F25" s="13">
        <f t="shared" ref="F25:H25" si="3">F23+F24+F11+F12+F13+F14+F15+F16+F17+F18+F19+F20+F21+F22</f>
        <v>596945780.35000002</v>
      </c>
      <c r="G25" s="13">
        <f t="shared" si="3"/>
        <v>-45000</v>
      </c>
      <c r="H25" s="13">
        <f t="shared" si="3"/>
        <v>596900780.35000002</v>
      </c>
    </row>
    <row r="26" spans="1:8" hidden="1" x14ac:dyDescent="0.25"/>
    <row r="27" spans="1:8" hidden="1" x14ac:dyDescent="0.25">
      <c r="C27" s="5">
        <v>701799651.41999996</v>
      </c>
      <c r="D27" s="5"/>
      <c r="E27" s="5"/>
      <c r="F27" s="5">
        <v>596945780.35000002</v>
      </c>
      <c r="G27" s="5"/>
      <c r="H27" s="5"/>
    </row>
    <row r="28" spans="1:8" hidden="1" x14ac:dyDescent="0.25">
      <c r="C28" s="5"/>
      <c r="D28" s="5"/>
      <c r="E28" s="5">
        <f>E25-E24</f>
        <v>695491206.98000002</v>
      </c>
      <c r="F28" s="5"/>
      <c r="G28" s="5"/>
      <c r="H28" s="5">
        <f>H25-H24</f>
        <v>568510780.35000002</v>
      </c>
    </row>
    <row r="29" spans="1:8" hidden="1" x14ac:dyDescent="0.25">
      <c r="C29" s="5">
        <f>C27-C25</f>
        <v>0</v>
      </c>
      <c r="D29" s="5"/>
      <c r="E29" s="5"/>
      <c r="F29" s="5">
        <f>F27-F25</f>
        <v>0</v>
      </c>
      <c r="G29" s="5"/>
      <c r="H29" s="5"/>
    </row>
    <row r="30" spans="1:8" x14ac:dyDescent="0.25">
      <c r="C30" s="5"/>
      <c r="D30" s="5"/>
      <c r="E30" s="5"/>
      <c r="F30" s="5"/>
      <c r="G30" s="5"/>
      <c r="H30" s="5"/>
    </row>
    <row r="31" spans="1:8" x14ac:dyDescent="0.25">
      <c r="C31" s="5"/>
      <c r="D31" s="5"/>
      <c r="E31" s="5"/>
      <c r="F31" s="5"/>
      <c r="G31" s="5"/>
      <c r="H31" s="5"/>
    </row>
  </sheetData>
  <mergeCells count="8">
    <mergeCell ref="A25:B25"/>
    <mergeCell ref="B1:H1"/>
    <mergeCell ref="A2:H2"/>
    <mergeCell ref="A3:H3"/>
    <mergeCell ref="A4:H4"/>
    <mergeCell ref="A6:H6"/>
    <mergeCell ref="A8:H8"/>
    <mergeCell ref="A7:H7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2021-01-19T03:14:14Z</dcterms:modified>
</cp:coreProperties>
</file>