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230" activeTab="1"/>
  </bookViews>
  <sheets>
    <sheet name="2020г" sheetId="2" r:id="rId1"/>
    <sheet name="2021-2022гг" sheetId="3" r:id="rId2"/>
  </sheets>
  <definedNames>
    <definedName name="_xlnm.Print_Area" localSheetId="0">'2020г'!$A$1:$F$34</definedName>
    <definedName name="_xlnm.Print_Area" localSheetId="1">'2021-2022гг'!$A$1:$H$28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27" i="2"/>
  <c r="F17" i="2"/>
  <c r="C16" i="3" l="1"/>
  <c r="F28" i="3" l="1"/>
  <c r="H28" i="3"/>
  <c r="H31" i="3" s="1"/>
  <c r="E28" i="3"/>
  <c r="E31" i="3" s="1"/>
  <c r="C28" i="3" l="1"/>
  <c r="D29" i="2"/>
  <c r="F32" i="3" l="1"/>
  <c r="C32" i="3"/>
  <c r="G26" i="3"/>
  <c r="D33" i="2" l="1"/>
  <c r="D26" i="3"/>
  <c r="F29" i="2"/>
  <c r="F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<sst xmlns="http://schemas.openxmlformats.org/spreadsheetml/2006/main" count="100" uniqueCount="61">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</sst>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view="pageBreakPreview" topLeftCell="A14" zoomScale="95" zoomScaleSheetLayoutView="95" workbookViewId="0">
      <selection activeCell="C13" sqref="C13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25.85546875" style="2" hidden="1" customWidth="1"/>
    <col min="5" max="5" width="26" style="2" customWidth="1"/>
    <col min="6" max="6" width="22.28515625" style="2" customWidth="1"/>
    <col min="7" max="7" width="16" style="2" customWidth="1"/>
    <col min="8" max="16384" width="8.85546875" style="2"/>
  </cols>
  <sheetData>
    <row r="1" spans="2:6" x14ac:dyDescent="0.25">
      <c r="D1" s="17" t="s">
        <v>59</v>
      </c>
      <c r="E1" s="17"/>
      <c r="F1" s="17"/>
    </row>
    <row r="2" spans="2:6" x14ac:dyDescent="0.25">
      <c r="D2" s="17" t="s">
        <v>47</v>
      </c>
      <c r="E2" s="17"/>
      <c r="F2" s="17"/>
    </row>
    <row r="3" spans="2:6" x14ac:dyDescent="0.25">
      <c r="D3" s="17" t="s">
        <v>39</v>
      </c>
      <c r="E3" s="17"/>
      <c r="F3" s="17"/>
    </row>
    <row r="4" spans="2:6" x14ac:dyDescent="0.25">
      <c r="D4" s="17" t="s">
        <v>40</v>
      </c>
      <c r="E4" s="17"/>
      <c r="F4" s="17"/>
    </row>
    <row r="5" spans="2:6" x14ac:dyDescent="0.25">
      <c r="D5" s="17" t="s">
        <v>51</v>
      </c>
      <c r="E5" s="17"/>
      <c r="F5" s="17"/>
    </row>
    <row r="6" spans="2:6" x14ac:dyDescent="0.25">
      <c r="C6" s="18" t="s">
        <v>56</v>
      </c>
      <c r="D6" s="18"/>
      <c r="E6" s="18"/>
      <c r="F6" s="18"/>
    </row>
    <row r="7" spans="2:6" x14ac:dyDescent="0.25">
      <c r="B7" s="19" t="s">
        <v>13</v>
      </c>
      <c r="C7" s="19"/>
      <c r="D7" s="19"/>
      <c r="E7" s="19"/>
      <c r="F7" s="19"/>
    </row>
    <row r="8" spans="2:6" x14ac:dyDescent="0.25">
      <c r="B8" s="19" t="s">
        <v>49</v>
      </c>
      <c r="C8" s="19"/>
      <c r="D8" s="19"/>
      <c r="E8" s="19"/>
      <c r="F8" s="19"/>
    </row>
    <row r="9" spans="2:6" x14ac:dyDescent="0.25">
      <c r="B9" s="19" t="s">
        <v>50</v>
      </c>
      <c r="C9" s="19"/>
      <c r="D9" s="19"/>
      <c r="E9" s="19"/>
      <c r="F9" s="19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0" t="s">
        <v>48</v>
      </c>
      <c r="C11" s="20"/>
      <c r="D11" s="20"/>
      <c r="E11" s="20"/>
      <c r="F11" s="20"/>
    </row>
    <row r="12" spans="2:6" x14ac:dyDescent="0.25">
      <c r="B12" s="21" t="s">
        <v>8</v>
      </c>
      <c r="C12" s="21"/>
      <c r="D12" s="21"/>
      <c r="E12" s="21"/>
      <c r="F12" s="21"/>
    </row>
    <row r="13" spans="2:6" ht="47.25" x14ac:dyDescent="0.25">
      <c r="B13" s="8" t="s">
        <v>0</v>
      </c>
      <c r="C13" s="8" t="s">
        <v>1</v>
      </c>
      <c r="D13" s="8" t="s">
        <v>10</v>
      </c>
      <c r="E13" s="8" t="s">
        <v>11</v>
      </c>
      <c r="F13" s="8" t="s">
        <v>12</v>
      </c>
    </row>
    <row r="14" spans="2:6" ht="15.75" x14ac:dyDescent="0.25">
      <c r="B14" s="9" t="s">
        <v>41</v>
      </c>
      <c r="C14" s="9" t="s">
        <v>42</v>
      </c>
      <c r="D14" s="9"/>
      <c r="E14" s="9" t="s">
        <v>43</v>
      </c>
      <c r="F14" s="9" t="s">
        <v>44</v>
      </c>
    </row>
    <row r="15" spans="2:6" ht="47.25" x14ac:dyDescent="0.25">
      <c r="B15" s="9" t="s">
        <v>2</v>
      </c>
      <c r="C15" s="10" t="s">
        <v>18</v>
      </c>
      <c r="D15" s="13">
        <v>3102421</v>
      </c>
      <c r="E15" s="13">
        <f t="shared" ref="E15:E27" si="0">F15-D15</f>
        <v>-383151</v>
      </c>
      <c r="F15" s="13">
        <v>2719270</v>
      </c>
    </row>
    <row r="16" spans="2:6" ht="63" x14ac:dyDescent="0.25">
      <c r="B16" s="9" t="s">
        <v>3</v>
      </c>
      <c r="C16" s="10" t="s">
        <v>19</v>
      </c>
      <c r="D16" s="13">
        <v>647316</v>
      </c>
      <c r="E16" s="13">
        <f t="shared" si="0"/>
        <v>60138</v>
      </c>
      <c r="F16" s="13">
        <v>707454</v>
      </c>
    </row>
    <row r="17" spans="2:6" ht="47.25" x14ac:dyDescent="0.25">
      <c r="B17" s="9" t="s">
        <v>4</v>
      </c>
      <c r="C17" s="10" t="s">
        <v>58</v>
      </c>
      <c r="D17" s="13">
        <v>37783668.560000002</v>
      </c>
      <c r="E17" s="13">
        <f t="shared" si="0"/>
        <v>37545722.159999996</v>
      </c>
      <c r="F17" s="13">
        <f>75479390.72-150000</f>
        <v>75329390.719999999</v>
      </c>
    </row>
    <row r="18" spans="2:6" ht="31.5" x14ac:dyDescent="0.25">
      <c r="B18" s="9" t="s">
        <v>5</v>
      </c>
      <c r="C18" s="10" t="s">
        <v>20</v>
      </c>
      <c r="D18" s="13">
        <v>563785</v>
      </c>
      <c r="E18" s="13">
        <f t="shared" si="0"/>
        <v>0</v>
      </c>
      <c r="F18" s="13">
        <v>563785</v>
      </c>
    </row>
    <row r="19" spans="2:6" ht="68.25" customHeight="1" x14ac:dyDescent="0.25">
      <c r="B19" s="9" t="s">
        <v>29</v>
      </c>
      <c r="C19" s="10" t="s">
        <v>21</v>
      </c>
      <c r="D19" s="13">
        <v>180000</v>
      </c>
      <c r="E19" s="13">
        <f t="shared" si="0"/>
        <v>-50000</v>
      </c>
      <c r="F19" s="13">
        <v>130000</v>
      </c>
    </row>
    <row r="20" spans="2:6" ht="62.25" customHeight="1" x14ac:dyDescent="0.25">
      <c r="B20" s="9" t="s">
        <v>30</v>
      </c>
      <c r="C20" s="10" t="s">
        <v>38</v>
      </c>
      <c r="D20" s="13">
        <v>52689998.75</v>
      </c>
      <c r="E20" s="13">
        <f t="shared" si="0"/>
        <v>2711989.5200000033</v>
      </c>
      <c r="F20" s="13">
        <f>55401988.27</f>
        <v>55401988.270000003</v>
      </c>
    </row>
    <row r="21" spans="2:6" ht="31.5" x14ac:dyDescent="0.25">
      <c r="B21" s="9" t="s">
        <v>31</v>
      </c>
      <c r="C21" s="10" t="s">
        <v>23</v>
      </c>
      <c r="D21" s="13">
        <v>743179788.03999996</v>
      </c>
      <c r="E21" s="13">
        <f t="shared" si="0"/>
        <v>80832368.300000072</v>
      </c>
      <c r="F21" s="13">
        <f>824012156.34</f>
        <v>824012156.34000003</v>
      </c>
    </row>
    <row r="22" spans="2:6" ht="31.5" x14ac:dyDescent="0.25">
      <c r="B22" s="9" t="s">
        <v>32</v>
      </c>
      <c r="C22" s="10" t="s">
        <v>24</v>
      </c>
      <c r="D22" s="13">
        <v>58644596.469999999</v>
      </c>
      <c r="E22" s="13">
        <f t="shared" si="0"/>
        <v>5207478.6200000048</v>
      </c>
      <c r="F22" s="13">
        <v>63852075.090000004</v>
      </c>
    </row>
    <row r="23" spans="2:6" ht="47.25" x14ac:dyDescent="0.25">
      <c r="B23" s="9" t="s">
        <v>33</v>
      </c>
      <c r="C23" s="10" t="s">
        <v>25</v>
      </c>
      <c r="D23" s="13">
        <v>30236444.280000001</v>
      </c>
      <c r="E23" s="13">
        <f t="shared" si="0"/>
        <v>-209407.3900000006</v>
      </c>
      <c r="F23" s="13">
        <v>30027036.890000001</v>
      </c>
    </row>
    <row r="24" spans="2:6" ht="47.25" x14ac:dyDescent="0.25">
      <c r="B24" s="9" t="s">
        <v>34</v>
      </c>
      <c r="C24" s="10" t="s">
        <v>37</v>
      </c>
      <c r="D24" s="13">
        <v>197114</v>
      </c>
      <c r="E24" s="13">
        <f t="shared" si="0"/>
        <v>800</v>
      </c>
      <c r="F24" s="13">
        <v>197914</v>
      </c>
    </row>
    <row r="25" spans="2:6" ht="47.25" x14ac:dyDescent="0.25">
      <c r="B25" s="9" t="s">
        <v>35</v>
      </c>
      <c r="C25" s="10" t="s">
        <v>27</v>
      </c>
      <c r="D25" s="13">
        <v>11589818.720000001</v>
      </c>
      <c r="E25" s="13">
        <f t="shared" si="0"/>
        <v>-4173.6500000003725</v>
      </c>
      <c r="F25" s="13">
        <v>11585645.07</v>
      </c>
    </row>
    <row r="26" spans="2:6" ht="47.25" x14ac:dyDescent="0.25">
      <c r="B26" s="9" t="s">
        <v>36</v>
      </c>
      <c r="C26" s="10" t="s">
        <v>28</v>
      </c>
      <c r="D26" s="13">
        <v>2300000</v>
      </c>
      <c r="E26" s="13">
        <f t="shared" si="0"/>
        <v>284000</v>
      </c>
      <c r="F26" s="13">
        <v>2584000</v>
      </c>
    </row>
    <row r="27" spans="2:6" ht="15.75" x14ac:dyDescent="0.25">
      <c r="B27" s="9"/>
      <c r="C27" s="10" t="s">
        <v>6</v>
      </c>
      <c r="D27" s="13">
        <v>26002532.109999999</v>
      </c>
      <c r="E27" s="13">
        <f t="shared" si="0"/>
        <v>924203.69000000134</v>
      </c>
      <c r="F27" s="13">
        <f>26776735.8+150000</f>
        <v>26926735.800000001</v>
      </c>
    </row>
    <row r="28" spans="2:6" ht="15.75" hidden="1" x14ac:dyDescent="0.25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75" x14ac:dyDescent="0.25">
      <c r="B29" s="22" t="s">
        <v>7</v>
      </c>
      <c r="C29" s="23"/>
      <c r="D29" s="14">
        <f>D15+D16+D17+D18+D19+D20+D21+D22+D23+D24+D25+D26+D27+D28</f>
        <v>967117482.92999995</v>
      </c>
      <c r="E29" s="14">
        <f>E15+E16+E17+E18+E19+E20+E21+E22+E23+E24+E25+E26+E27+E28</f>
        <v>126919968.25000007</v>
      </c>
      <c r="F29" s="14">
        <f>F15+F16+F17+F18+F19+F20+F21+F22+F23+F24+F25+F26+F27+F28</f>
        <v>1094037451.1800001</v>
      </c>
    </row>
    <row r="30" spans="2:6" x14ac:dyDescent="0.25">
      <c r="D30" s="5"/>
      <c r="E30" s="5"/>
      <c r="F30" s="5"/>
    </row>
    <row r="31" spans="2:6" x14ac:dyDescent="0.25">
      <c r="D31" s="12">
        <v>967117482.92999995</v>
      </c>
      <c r="E31" s="5"/>
      <c r="F31" s="5"/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0</v>
      </c>
      <c r="E33" s="5"/>
      <c r="F33" s="12">
        <f>F31-F29</f>
        <v>-1094037451.1800001</v>
      </c>
    </row>
    <row r="34" spans="4:6" x14ac:dyDescent="0.25">
      <c r="D34" s="5"/>
    </row>
    <row r="36" spans="4:6" x14ac:dyDescent="0.25">
      <c r="D36" s="12"/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C6:F6"/>
    <mergeCell ref="B7:F7"/>
    <mergeCell ref="B11:F11"/>
    <mergeCell ref="B12:F12"/>
    <mergeCell ref="B29:C29"/>
    <mergeCell ref="B8:F8"/>
    <mergeCell ref="B9:F9"/>
    <mergeCell ref="D1:F1"/>
    <mergeCell ref="D2:F2"/>
    <mergeCell ref="D3:F3"/>
    <mergeCell ref="D4:F4"/>
    <mergeCell ref="D5:F5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91" zoomScaleSheetLayoutView="91" workbookViewId="0">
      <selection activeCell="B18" sqref="B18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6.5703125" style="2" hidden="1" customWidth="1"/>
    <col min="4" max="4" width="16.5703125" style="2" customWidth="1"/>
    <col min="5" max="5" width="17" style="2" customWidth="1"/>
    <col min="6" max="6" width="16.85546875" style="2" hidden="1" customWidth="1"/>
    <col min="7" max="7" width="16.42578125" style="2" customWidth="1"/>
    <col min="8" max="8" width="18.1406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x14ac:dyDescent="0.25">
      <c r="E1" s="17" t="s">
        <v>60</v>
      </c>
      <c r="F1" s="17"/>
      <c r="G1" s="17"/>
      <c r="H1" s="17"/>
    </row>
    <row r="2" spans="1:10" x14ac:dyDescent="0.25">
      <c r="D2" s="11"/>
      <c r="E2" s="17" t="s">
        <v>47</v>
      </c>
      <c r="F2" s="17"/>
      <c r="G2" s="17"/>
      <c r="H2" s="17"/>
    </row>
    <row r="3" spans="1:10" x14ac:dyDescent="0.25">
      <c r="D3" s="17" t="s">
        <v>39</v>
      </c>
      <c r="E3" s="17"/>
      <c r="F3" s="17"/>
      <c r="G3" s="17"/>
      <c r="H3" s="17"/>
    </row>
    <row r="4" spans="1:10" x14ac:dyDescent="0.25">
      <c r="D4" s="17" t="s">
        <v>40</v>
      </c>
      <c r="E4" s="17"/>
      <c r="F4" s="17"/>
      <c r="G4" s="17"/>
      <c r="H4" s="17"/>
    </row>
    <row r="5" spans="1:10" x14ac:dyDescent="0.25">
      <c r="D5" s="17" t="s">
        <v>51</v>
      </c>
      <c r="E5" s="17"/>
      <c r="F5" s="17"/>
      <c r="G5" s="17"/>
      <c r="H5" s="17"/>
    </row>
    <row r="6" spans="1:10" x14ac:dyDescent="0.25">
      <c r="B6" s="18" t="s">
        <v>57</v>
      </c>
      <c r="C6" s="18"/>
      <c r="D6" s="18"/>
      <c r="E6" s="18"/>
      <c r="F6" s="18"/>
      <c r="G6" s="18"/>
      <c r="H6" s="18"/>
    </row>
    <row r="7" spans="1:10" x14ac:dyDescent="0.25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 x14ac:dyDescent="0.25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 x14ac:dyDescent="0.25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 x14ac:dyDescent="0.25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 x14ac:dyDescent="0.25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9" customHeight="1" x14ac:dyDescent="0.25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 x14ac:dyDescent="0.25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3" x14ac:dyDescent="0.25">
      <c r="A14" s="9" t="s">
        <v>2</v>
      </c>
      <c r="B14" s="10" t="s">
        <v>18</v>
      </c>
      <c r="C14" s="13">
        <v>844700</v>
      </c>
      <c r="D14" s="13">
        <f t="shared" ref="D14:D27" si="0">E14-C14</f>
        <v>0</v>
      </c>
      <c r="E14" s="13">
        <v>844700</v>
      </c>
      <c r="F14" s="13">
        <v>844700</v>
      </c>
      <c r="G14" s="13">
        <f t="shared" ref="G14:G27" si="1">H14-F14</f>
        <v>0</v>
      </c>
      <c r="H14" s="13">
        <v>844700</v>
      </c>
    </row>
    <row r="15" spans="1:10" ht="63" x14ac:dyDescent="0.25">
      <c r="A15" s="9" t="s">
        <v>3</v>
      </c>
      <c r="B15" s="10" t="s">
        <v>19</v>
      </c>
      <c r="C15" s="13">
        <v>10101</v>
      </c>
      <c r="D15" s="13">
        <f t="shared" si="0"/>
        <v>0</v>
      </c>
      <c r="E15" s="13">
        <v>10101</v>
      </c>
      <c r="F15" s="13">
        <v>10101</v>
      </c>
      <c r="G15" s="13">
        <f t="shared" si="1"/>
        <v>0</v>
      </c>
      <c r="H15" s="13">
        <v>10101</v>
      </c>
    </row>
    <row r="16" spans="1:10" ht="47.25" x14ac:dyDescent="0.25">
      <c r="A16" s="9" t="s">
        <v>4</v>
      </c>
      <c r="B16" s="10" t="s">
        <v>58</v>
      </c>
      <c r="C16" s="13">
        <f>23905712.23+800000</f>
        <v>24705712.23</v>
      </c>
      <c r="D16" s="13">
        <f t="shared" si="0"/>
        <v>10665555.559999999</v>
      </c>
      <c r="E16" s="13">
        <v>35371267.789999999</v>
      </c>
      <c r="F16" s="13">
        <v>100146601.81</v>
      </c>
      <c r="G16" s="13">
        <f t="shared" si="1"/>
        <v>-45000</v>
      </c>
      <c r="H16" s="13">
        <v>100101601.81</v>
      </c>
    </row>
    <row r="17" spans="1:9" ht="47.25" x14ac:dyDescent="0.25">
      <c r="A17" s="9" t="s">
        <v>5</v>
      </c>
      <c r="B17" s="10" t="s">
        <v>20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29</v>
      </c>
      <c r="B18" s="10" t="s">
        <v>21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30</v>
      </c>
      <c r="B19" s="10" t="s">
        <v>22</v>
      </c>
      <c r="C19" s="13">
        <v>42813350</v>
      </c>
      <c r="D19" s="13">
        <f t="shared" si="0"/>
        <v>0</v>
      </c>
      <c r="E19" s="13">
        <v>42813350</v>
      </c>
      <c r="F19" s="13">
        <v>30644200</v>
      </c>
      <c r="G19" s="13">
        <f t="shared" si="1"/>
        <v>0</v>
      </c>
      <c r="H19" s="13">
        <v>30644200</v>
      </c>
    </row>
    <row r="20" spans="1:9" ht="37.5" customHeight="1" x14ac:dyDescent="0.25">
      <c r="A20" s="9" t="s">
        <v>31</v>
      </c>
      <c r="B20" s="10" t="s">
        <v>23</v>
      </c>
      <c r="C20" s="13">
        <v>503488695.57999998</v>
      </c>
      <c r="D20" s="13">
        <f t="shared" si="0"/>
        <v>0</v>
      </c>
      <c r="E20" s="13">
        <v>503488695.57999998</v>
      </c>
      <c r="F20" s="13">
        <v>324134180.76999998</v>
      </c>
      <c r="G20" s="13">
        <f t="shared" si="1"/>
        <v>0</v>
      </c>
      <c r="H20" s="13">
        <v>324134180.76999998</v>
      </c>
      <c r="I20" s="5"/>
    </row>
    <row r="21" spans="1:9" ht="47.25" x14ac:dyDescent="0.25">
      <c r="A21" s="9" t="s">
        <v>32</v>
      </c>
      <c r="B21" s="10" t="s">
        <v>24</v>
      </c>
      <c r="C21" s="13">
        <v>56306060.740000002</v>
      </c>
      <c r="D21" s="13">
        <f t="shared" si="0"/>
        <v>0</v>
      </c>
      <c r="E21" s="13">
        <v>56306060.740000002</v>
      </c>
      <c r="F21" s="13">
        <v>56422478.100000001</v>
      </c>
      <c r="G21" s="13">
        <f t="shared" si="1"/>
        <v>0</v>
      </c>
      <c r="H21" s="13">
        <v>56422478.100000001</v>
      </c>
    </row>
    <row r="22" spans="1:9" ht="47.25" x14ac:dyDescent="0.25">
      <c r="A22" s="9" t="s">
        <v>33</v>
      </c>
      <c r="B22" s="10" t="s">
        <v>25</v>
      </c>
      <c r="C22" s="13">
        <v>20540400</v>
      </c>
      <c r="D22" s="13">
        <f t="shared" si="0"/>
        <v>-13000</v>
      </c>
      <c r="E22" s="13">
        <v>20527400</v>
      </c>
      <c r="F22" s="13">
        <v>20525900</v>
      </c>
      <c r="G22" s="13">
        <f t="shared" si="1"/>
        <v>0</v>
      </c>
      <c r="H22" s="13">
        <v>20525900</v>
      </c>
    </row>
    <row r="23" spans="1:9" ht="31.5" customHeight="1" x14ac:dyDescent="0.25">
      <c r="A23" s="9" t="s">
        <v>34</v>
      </c>
      <c r="B23" s="10" t="s">
        <v>26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35</v>
      </c>
      <c r="B24" s="10" t="s">
        <v>27</v>
      </c>
      <c r="C24" s="13">
        <v>10272800</v>
      </c>
      <c r="D24" s="13">
        <f t="shared" si="0"/>
        <v>0</v>
      </c>
      <c r="E24" s="13">
        <v>10272800</v>
      </c>
      <c r="F24" s="13">
        <v>10272800</v>
      </c>
      <c r="G24" s="13">
        <f t="shared" si="1"/>
        <v>0</v>
      </c>
      <c r="H24" s="13">
        <v>10272800</v>
      </c>
    </row>
    <row r="25" spans="1:9" ht="47.25" x14ac:dyDescent="0.25">
      <c r="A25" s="9" t="s">
        <v>36</v>
      </c>
      <c r="B25" s="10" t="s">
        <v>28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23543831.870000001</v>
      </c>
      <c r="D26" s="13">
        <f t="shared" si="0"/>
        <v>13000</v>
      </c>
      <c r="E26" s="13">
        <v>23556831.870000001</v>
      </c>
      <c r="F26" s="13">
        <v>23254818.670000002</v>
      </c>
      <c r="G26" s="13">
        <f t="shared" si="1"/>
        <v>0</v>
      </c>
      <c r="H26" s="13">
        <v>23254818.670000002</v>
      </c>
    </row>
    <row r="27" spans="1:9" ht="19.5" customHeight="1" x14ac:dyDescent="0.25">
      <c r="A27" s="6"/>
      <c r="B27" s="4" t="s">
        <v>9</v>
      </c>
      <c r="C27" s="13">
        <v>16974000</v>
      </c>
      <c r="D27" s="13">
        <f t="shared" si="0"/>
        <v>0</v>
      </c>
      <c r="E27" s="13">
        <v>16974000</v>
      </c>
      <c r="F27" s="13">
        <v>28390000</v>
      </c>
      <c r="G27" s="13">
        <f t="shared" si="1"/>
        <v>0</v>
      </c>
      <c r="H27" s="13">
        <v>28390000</v>
      </c>
    </row>
    <row r="28" spans="1:9" ht="22.5" customHeight="1" x14ac:dyDescent="0.25">
      <c r="A28" s="24" t="s">
        <v>7</v>
      </c>
      <c r="B28" s="25"/>
      <c r="C28" s="7">
        <f t="shared" ref="C28:D28" si="2">C26+C27+C14+C15+C16+C17+C18+C19+C20+C21+C22+C23+C24+C25</f>
        <v>701799651.41999996</v>
      </c>
      <c r="D28" s="14">
        <f t="shared" si="2"/>
        <v>10665555.559999999</v>
      </c>
      <c r="E28" s="14">
        <f>E26+E27+E14+E15+E16+E17+E18+E19+E20+E21+E22+E23+E24+E25</f>
        <v>712465206.98000002</v>
      </c>
      <c r="F28" s="14">
        <f t="shared" ref="F28:H28" si="3">F26+F27+F14+F15+F16+F17+F18+F19+F20+F21+F22+F23+F24+F25</f>
        <v>596945780.35000002</v>
      </c>
      <c r="G28" s="14">
        <f t="shared" si="3"/>
        <v>-45000</v>
      </c>
      <c r="H28" s="14">
        <f t="shared" si="3"/>
        <v>596900780.35000002</v>
      </c>
    </row>
    <row r="29" spans="1:9" hidden="1" x14ac:dyDescent="0.25"/>
    <row r="30" spans="1:9" hidden="1" x14ac:dyDescent="0.25">
      <c r="C30" s="5">
        <v>701799651.41999996</v>
      </c>
      <c r="D30" s="5"/>
      <c r="E30" s="5"/>
      <c r="F30" s="5">
        <v>596945780.35000002</v>
      </c>
      <c r="G30" s="5"/>
      <c r="H30" s="5"/>
    </row>
    <row r="31" spans="1:9" hidden="1" x14ac:dyDescent="0.25">
      <c r="C31" s="5"/>
      <c r="D31" s="5"/>
      <c r="E31" s="5">
        <f>E28-E27</f>
        <v>695491206.98000002</v>
      </c>
      <c r="F31" s="5"/>
      <c r="G31" s="5"/>
      <c r="H31" s="5">
        <f>H28-H27</f>
        <v>568510780.35000002</v>
      </c>
    </row>
    <row r="32" spans="1:9" hidden="1" x14ac:dyDescent="0.25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 hidden="1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2021-01-11T08:04:54Z</dcterms:modified>
</cp:coreProperties>
</file>