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5" windowWidth="9720" windowHeight="7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<sst xmlns="http://schemas.openxmlformats.org/spreadsheetml/2006/main" count="428" uniqueCount="360">
  <si>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</si>
  <si>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</si>
  <si>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</si>
  <si>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</si>
  <si>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</si>
  <si>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</si>
  <si>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</si>
  <si>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</si>
  <si>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</si>
  <si>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</si>
  <si>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</si>
  <si>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</si>
  <si>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</si>
  <si>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</si>
  <si>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</si>
  <si>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</si>
  <si>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</si>
  <si>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</si>
  <si>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</si>
  <si>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</si>
  <si>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</si>
  <si>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</si>
  <si>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</si>
  <si>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</si>
  <si>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</si>
  <si>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</si>
  <si>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</si>
  <si>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</si>
  <si>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</si>
  <si>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</si>
  <si>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</si>
  <si>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</si>
  <si>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</si>
  <si>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</si>
  <si>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</si>
  <si>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</si>
  <si>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</si>
  <si>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</si>
  <si>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</si>
  <si>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</si>
  <si>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</si>
  <si>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</si>
  <si>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</si>
  <si>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</si>
  <si>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</si>
  <si>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</si>
  <si>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</si>
  <si>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</si>
  <si>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</si>
  <si>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</si>
  <si>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</si>
  <si>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</si>
  <si>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</si>
  <si>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</si>
  <si>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</si>
  <si>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</si>
  <si>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</si>
  <si>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</si>
  <si>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</si>
  <si>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</si>
  <si>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</si>
  <si>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</si>
  <si>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</si>
  <si>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</si>
  <si>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</si>
  <si>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</si>
  <si>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</si>
  <si>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</si>
  <si>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</si>
  <si>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</si>
  <si>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</si>
  <si>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</si>
  <si>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</si>
  <si>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</si>
  <si>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</si>
  <si>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</si>
  <si>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</si>
  <si>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</si>
  <si>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</si>
  <si>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</si>
  <si>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</si>
  <si>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</si>
  <si>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</si>
  <si>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</si>
  <si>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</si>
  <si>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</si>
  <si>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</si>
  <si>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</si>
  <si>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</si>
  <si>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</si>
  <si>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</si>
  <si>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</si>
  <si>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</si>
  <si>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</si>
  <si>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</si>
  <si>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</si>
  <si>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</si>
  <si>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</si>
  <si>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</si>
  <si>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</si>
  <si>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</si>
  <si>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</si>
  <si>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</si>
  <si>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</si>
  <si>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</si>
  <si>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</si>
  <si>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</si>
  <si>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</si>
  <si>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</si>
  <si>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</si>
  <si>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</si>
  <si>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</si>
  <si>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</si>
  <si>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</si>
  <si>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</si>
  <si>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</si>
  <si>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</si>
  <si>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</si>
  <si>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</si>
  <si>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</si>
  <si>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</si>
  <si>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</si>
  <si>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</si>
  <si>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</si>
  <si>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</si>
  <si>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</si>
  <si>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</si>
  <si>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</si>
  <si>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</si>
  <si>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</si>
  <si>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</si>
  <si>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</si>
  <si>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</si>
  <si>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</si>
  <si>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</si>
  <si>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</si>
  <si>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</si>
  <si>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</si>
  <si>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</si>
  <si>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</si>
  <si>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</si>
  <si>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</si>
  <si>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</si>
  <si>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</si>
  <si>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</si>
  <si>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</si>
  <si>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</si>
  <si>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</si>
  <si>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</si>
  <si>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</si>
  <si>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</si>
  <si>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</si>
  <si>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</si>
  <si>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</si>
  <si>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</si>
  <si>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</si>
  <si>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</si>
  <si>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</si>
  <si>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</si>
  <si>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</si>
  <si>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</si>
  <si>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</si>
  <si>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</si>
  <si>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</si>
  <si>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</si>
  <si>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</si>
  <si>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</si>
  <si>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</si>
  <si>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</si>
  <si>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</si>
  <si>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</si>
  <si>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</si>
  <si>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</si>
  <si>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</si>
  <si>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</si>
  <si>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</si>
  <si>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</si>
  <si>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</si>
  <si>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</si>
  <si>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</si>
  <si>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</si>
  <si>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</si>
  <si>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</si>
  <si>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</si>
  <si>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</si>
  <si>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</si>
  <si>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</si>
  <si>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</si>
  <si>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</si>
  <si>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</si>
  <si>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</si>
  <si>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</si>
  <si>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</si>
  <si>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</si>
  <si>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</si>
  <si>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</si>
  <si>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</si>
  <si>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</si>
  <si>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</si>
  <si>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</si>
  <si>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</si>
  <si>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</si>
  <si>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</si>
  <si>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</si>
  <si>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</si>
  <si>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</si>
  <si>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</si>
  <si>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</si>
  <si>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</si>
  <si>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</si>
  <si>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</si>
  <si>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</si>
  <si>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</si>
  <si>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</si>
  <si>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</si>
  <si>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</si>
  <si>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</si>
  <si>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</si>
  <si>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</si>
  <si>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</si>
  <si>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</si>
  <si>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</si>
  <si>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</si>
  <si>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</si>
  <si>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</si>
  <si>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</si>
  <si>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</si>
  <si>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</si>
  <si>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</si>
  <si>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</si>
  <si>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</si>
  <si>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</si>
  <si>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</si>
  <si>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</si>
  <si>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</si>
  <si>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</si>
  <si>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</si>
  <si>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</si>
  <si>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</si>
  <si>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</si>
  <si>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</si>
  <si>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</si>
  <si>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</si>
  <si>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</si>
  <si>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</si>
  <si>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</si>
  <si>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</si>
  <si>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</si>
  <si>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</si>
  <si>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</si>
  <si>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</si>
  <si>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</si>
  <si>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</si>
  <si>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</si>
  <si>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</si>
  <si>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</si>
  <si>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</si>
  <si>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</si>
  <si>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</si>
  <si>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</si>
  <si>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</si>
  <si>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</si>
  <si>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</si>
  <si>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</si>
  <si>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17-666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</si>
  <si>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</si>
  <si>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</si>
  <si>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</si>
  <si>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</si>
  <si>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</si>
  <si>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</si>
  <si>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</si>
  <si>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</si>
  <si>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</si>
  <si>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</si>
  <si>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</si>
  <si>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</si>
  <si>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</si>
  <si>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</si>
  <si>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</si>
  <si>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</si>
  <si>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</si>
  <si>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</si>
  <si>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</si>
  <si>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</si>
  <si>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</si>
  <si>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</si>
  <si>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</si>
  <si>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</si>
  <si>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</si>
  <si>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</si>
  <si>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</si>
  <si>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</si>
  <si>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</si>
  <si>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</si>
  <si>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</si>
  <si>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</si>
  <si>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</si>
  <si>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</si>
  <si>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</si>
  <si>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</si>
  <si>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</si>
  <si>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</si>
  <si>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</si>
  <si>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</si>
  <si>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</si>
  <si>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</si>
  <si>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</si>
  <si>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</si>
  <si>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</si>
  <si>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</si>
  <si>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</si>
  <si>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</si>
  <si>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</si>
  <si>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</si>
  <si>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</si>
  <si>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</si>
  <si>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</si>
  <si>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</si>
  <si>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</si>
  <si>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</si>
  <si>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</si>
  <si>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 xml:space="preserve">к  решению "О бюджете муниципального  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</si>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</sst>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70" fillId="0" borderId="22" xfId="0" applyFont="1" applyBorder="1" applyAlignment="1">
      <alignment vertical="center" wrapText="1"/>
    </xf>
    <xf numFmtId="0" fontId="70" fillId="0" borderId="22" xfId="0" applyFont="1" applyBorder="1" applyAlignment="1">
      <alignment wrapText="1"/>
    </xf>
    <xf numFmtId="49" fontId="70" fillId="31" borderId="1" xfId="51" applyFont="1" applyProtection="1">
      <alignment horizontal="left" wrapText="1"/>
      <protection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4" fontId="4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71" fillId="0" borderId="20" xfId="0" applyFont="1" applyBorder="1" applyAlignment="1">
      <alignment wrapText="1"/>
    </xf>
    <xf numFmtId="0" fontId="71" fillId="0" borderId="20" xfId="0" applyFont="1" applyBorder="1" applyAlignment="1">
      <alignment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tabSelected="1" zoomScaleSheetLayoutView="100" zoomScalePageLayoutView="0" workbookViewId="0" topLeftCell="A198">
      <selection activeCell="D198" sqref="D198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customWidth="1"/>
    <col min="9" max="16384" width="9.140625" style="1" customWidth="1"/>
  </cols>
  <sheetData>
    <row r="1" ht="12.75">
      <c r="E1" s="15" t="s">
        <v>359</v>
      </c>
    </row>
    <row r="2" spans="3:5" ht="12.75">
      <c r="C2" s="1" t="s">
        <v>336</v>
      </c>
      <c r="D2" s="54" t="s">
        <v>358</v>
      </c>
      <c r="E2" s="54"/>
    </row>
    <row r="3" spans="3:5" ht="36.75" customHeight="1">
      <c r="C3" s="1" t="s">
        <v>337</v>
      </c>
      <c r="D3" s="54"/>
      <c r="E3" s="54"/>
    </row>
    <row r="4" spans="2:5" ht="15" customHeight="1">
      <c r="B4" s="6"/>
      <c r="C4" s="25"/>
      <c r="D4" s="25"/>
      <c r="E4" s="43" t="s">
        <v>321</v>
      </c>
    </row>
    <row r="5" spans="2:5" ht="13.5" customHeight="1">
      <c r="B5" s="6"/>
      <c r="E5" s="43" t="s">
        <v>322</v>
      </c>
    </row>
    <row r="6" spans="2:5" ht="13.5" customHeight="1">
      <c r="B6" s="6"/>
      <c r="E6" s="43" t="s">
        <v>323</v>
      </c>
    </row>
    <row r="7" spans="2:5" ht="13.5" customHeight="1">
      <c r="B7" s="6"/>
      <c r="E7" s="48" t="s">
        <v>324</v>
      </c>
    </row>
    <row r="8" spans="1:10" ht="31.5" customHeight="1">
      <c r="A8" s="53" t="s">
        <v>230</v>
      </c>
      <c r="B8" s="53"/>
      <c r="C8" s="53"/>
      <c r="D8" s="53"/>
      <c r="E8" s="53"/>
      <c r="J8" s="15"/>
    </row>
    <row r="9" spans="1:5" ht="48" customHeight="1">
      <c r="A9" s="16" t="s">
        <v>167</v>
      </c>
      <c r="B9" s="16" t="s">
        <v>168</v>
      </c>
      <c r="C9" s="17" t="s">
        <v>272</v>
      </c>
      <c r="D9" s="18" t="s">
        <v>229</v>
      </c>
      <c r="E9" s="17" t="s">
        <v>204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1.5">
      <c r="A11" s="9" t="s">
        <v>31</v>
      </c>
      <c r="B11" s="7" t="s">
        <v>169</v>
      </c>
      <c r="C11" s="21">
        <f>C12+C53</f>
        <v>112855421</v>
      </c>
      <c r="D11" s="22">
        <f>E11-C11</f>
        <v>3400000</v>
      </c>
      <c r="E11" s="21">
        <f>E12+E53</f>
        <v>116255421</v>
      </c>
    </row>
    <row r="12" spans="1:5" ht="25.5" customHeight="1">
      <c r="A12" s="9"/>
      <c r="B12" s="7" t="s">
        <v>170</v>
      </c>
      <c r="C12" s="21">
        <f>C13+C17+C26+C39+C43+C46+C50</f>
        <v>101120590</v>
      </c>
      <c r="D12" s="22">
        <f>E12-C12</f>
        <v>2149600</v>
      </c>
      <c r="E12" s="21">
        <f>E13+E17+E26+E39+E43+E46+E50</f>
        <v>103270190</v>
      </c>
    </row>
    <row r="13" spans="1:5" ht="18" customHeight="1">
      <c r="A13" s="9" t="s">
        <v>32</v>
      </c>
      <c r="B13" s="7" t="s">
        <v>171</v>
      </c>
      <c r="C13" s="21">
        <f>C14+C15+C16</f>
        <v>63365400</v>
      </c>
      <c r="D13" s="21">
        <f>D14+D15+D16</f>
        <v>0</v>
      </c>
      <c r="E13" s="21">
        <f>E14+E15+E16</f>
        <v>63365400</v>
      </c>
    </row>
    <row r="14" spans="1:5" ht="110.25">
      <c r="A14" s="10" t="s">
        <v>33</v>
      </c>
      <c r="B14" s="12" t="s">
        <v>188</v>
      </c>
      <c r="C14" s="23">
        <v>62795840</v>
      </c>
      <c r="D14" s="22">
        <f aca="true" t="shared" si="0" ref="D14:D68">E14-C14</f>
        <v>0</v>
      </c>
      <c r="E14" s="23">
        <v>62795840</v>
      </c>
    </row>
    <row r="15" spans="1:5" ht="157.5">
      <c r="A15" s="10" t="s">
        <v>34</v>
      </c>
      <c r="B15" s="12" t="s">
        <v>172</v>
      </c>
      <c r="C15" s="23">
        <v>260730</v>
      </c>
      <c r="D15" s="22">
        <f t="shared" si="0"/>
        <v>0</v>
      </c>
      <c r="E15" s="23">
        <v>260730</v>
      </c>
    </row>
    <row r="16" spans="1:5" ht="63">
      <c r="A16" s="10" t="s">
        <v>35</v>
      </c>
      <c r="B16" s="12" t="s">
        <v>199</v>
      </c>
      <c r="C16" s="23">
        <v>308830</v>
      </c>
      <c r="D16" s="22">
        <f t="shared" si="0"/>
        <v>0</v>
      </c>
      <c r="E16" s="23">
        <v>308830</v>
      </c>
    </row>
    <row r="17" spans="1:5" ht="63">
      <c r="A17" s="9" t="s">
        <v>179</v>
      </c>
      <c r="B17" s="13" t="s">
        <v>180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7.25">
      <c r="A18" s="9" t="s">
        <v>181</v>
      </c>
      <c r="B18" s="13" t="s">
        <v>200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>
      <c r="A19" s="10" t="s">
        <v>182</v>
      </c>
      <c r="B19" s="12" t="s">
        <v>189</v>
      </c>
      <c r="C19" s="23"/>
      <c r="D19" s="22">
        <f t="shared" si="0"/>
        <v>0</v>
      </c>
      <c r="E19" s="23"/>
    </row>
    <row r="20" spans="1:5" ht="156.75" customHeight="1">
      <c r="A20" s="10" t="s">
        <v>312</v>
      </c>
      <c r="B20" s="12" t="s">
        <v>313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>
      <c r="A21" s="10" t="s">
        <v>183</v>
      </c>
      <c r="B21" s="12" t="s">
        <v>201</v>
      </c>
      <c r="C21" s="23"/>
      <c r="D21" s="22">
        <f t="shared" si="0"/>
        <v>0</v>
      </c>
      <c r="E21" s="23"/>
    </row>
    <row r="22" spans="1:5" ht="186" customHeight="1">
      <c r="A22" s="10" t="s">
        <v>311</v>
      </c>
      <c r="B22" s="12" t="s">
        <v>314</v>
      </c>
      <c r="C22" s="23">
        <v>65902</v>
      </c>
      <c r="D22" s="22">
        <f t="shared" si="0"/>
        <v>0</v>
      </c>
      <c r="E22" s="23">
        <v>65902</v>
      </c>
    </row>
    <row r="23" spans="1:5" ht="110.25">
      <c r="A23" s="10" t="s">
        <v>184</v>
      </c>
      <c r="B23" s="12" t="s">
        <v>185</v>
      </c>
      <c r="C23" s="23"/>
      <c r="D23" s="22">
        <f t="shared" si="0"/>
        <v>0</v>
      </c>
      <c r="E23" s="23"/>
    </row>
    <row r="24" spans="1:5" ht="100.5" customHeight="1" hidden="1">
      <c r="A24" s="10" t="s">
        <v>186</v>
      </c>
      <c r="B24" s="12" t="s">
        <v>187</v>
      </c>
      <c r="C24" s="23"/>
      <c r="D24" s="22">
        <f t="shared" si="0"/>
        <v>0</v>
      </c>
      <c r="E24" s="23"/>
    </row>
    <row r="25" spans="1:8" ht="162.75" customHeight="1">
      <c r="A25" s="10" t="s">
        <v>310</v>
      </c>
      <c r="B25" s="12" t="s">
        <v>315</v>
      </c>
      <c r="C25" s="23">
        <v>4629644</v>
      </c>
      <c r="D25" s="22">
        <f t="shared" si="0"/>
        <v>0</v>
      </c>
      <c r="E25" s="23">
        <v>4629644</v>
      </c>
      <c r="H25" s="50"/>
    </row>
    <row r="26" spans="1:8" ht="39.75" customHeight="1">
      <c r="A26" s="9" t="s">
        <v>8</v>
      </c>
      <c r="B26" s="7" t="s">
        <v>0</v>
      </c>
      <c r="C26" s="21">
        <f>C27+C33+C35+C38</f>
        <v>19577670</v>
      </c>
      <c r="D26" s="22">
        <f t="shared" si="0"/>
        <v>2149600</v>
      </c>
      <c r="E26" s="21">
        <f>E27+E33+E35+E38</f>
        <v>21727270</v>
      </c>
      <c r="H26" s="51"/>
    </row>
    <row r="27" spans="1:8" ht="31.5">
      <c r="A27" s="10" t="s">
        <v>36</v>
      </c>
      <c r="B27" s="8" t="s">
        <v>1</v>
      </c>
      <c r="C27" s="23">
        <f>C28+C30+C32</f>
        <v>11170000</v>
      </c>
      <c r="D27" s="22">
        <f t="shared" si="0"/>
        <v>2149600</v>
      </c>
      <c r="E27" s="23">
        <f>E28+E30+E32</f>
        <v>13319600</v>
      </c>
      <c r="H27" s="50"/>
    </row>
    <row r="28" spans="1:8" ht="47.25">
      <c r="A28" s="10" t="s">
        <v>37</v>
      </c>
      <c r="B28" s="8" t="s">
        <v>2</v>
      </c>
      <c r="C28" s="23">
        <f>C29</f>
        <v>7111000</v>
      </c>
      <c r="D28" s="22">
        <f t="shared" si="0"/>
        <v>2149600</v>
      </c>
      <c r="E28" s="23">
        <f>E29</f>
        <v>9260600</v>
      </c>
      <c r="F28" s="2"/>
      <c r="H28" s="50"/>
    </row>
    <row r="29" spans="1:5" ht="51" customHeight="1">
      <c r="A29" s="10" t="s">
        <v>119</v>
      </c>
      <c r="B29" s="8" t="s">
        <v>2</v>
      </c>
      <c r="C29" s="23">
        <v>7111000</v>
      </c>
      <c r="D29" s="22">
        <f t="shared" si="0"/>
        <v>2149600</v>
      </c>
      <c r="E29" s="23">
        <v>9260600</v>
      </c>
    </row>
    <row r="30" spans="1:5" ht="66.75" customHeight="1">
      <c r="A30" s="10" t="s">
        <v>38</v>
      </c>
      <c r="B30" s="8" t="s">
        <v>3</v>
      </c>
      <c r="C30" s="23">
        <f>C31</f>
        <v>4059000</v>
      </c>
      <c r="D30" s="22">
        <f t="shared" si="0"/>
        <v>0</v>
      </c>
      <c r="E30" s="23">
        <f>E31</f>
        <v>4059000</v>
      </c>
    </row>
    <row r="31" spans="1:5" ht="90" customHeight="1">
      <c r="A31" s="10" t="s">
        <v>120</v>
      </c>
      <c r="B31" s="8" t="s">
        <v>211</v>
      </c>
      <c r="C31" s="23">
        <v>4059000</v>
      </c>
      <c r="D31" s="22">
        <f t="shared" si="0"/>
        <v>0</v>
      </c>
      <c r="E31" s="23">
        <v>4059000</v>
      </c>
    </row>
    <row r="32" spans="1:5" ht="63" customHeight="1" hidden="1">
      <c r="A32" s="10" t="s">
        <v>134</v>
      </c>
      <c r="B32" s="8" t="s">
        <v>212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6130000</v>
      </c>
      <c r="D33" s="22">
        <f t="shared" si="0"/>
        <v>0</v>
      </c>
      <c r="E33" s="23">
        <f>E34</f>
        <v>6130000</v>
      </c>
    </row>
    <row r="34" spans="1:5" ht="34.5" customHeight="1">
      <c r="A34" s="10" t="s">
        <v>121</v>
      </c>
      <c r="B34" s="8" t="s">
        <v>12</v>
      </c>
      <c r="C34" s="23">
        <v>6130000</v>
      </c>
      <c r="D34" s="22">
        <f t="shared" si="0"/>
        <v>0</v>
      </c>
      <c r="E34" s="23">
        <v>6130000</v>
      </c>
    </row>
    <row r="35" spans="1:5" ht="29.25" customHeight="1">
      <c r="A35" s="10" t="s">
        <v>40</v>
      </c>
      <c r="B35" s="8" t="s">
        <v>13</v>
      </c>
      <c r="C35" s="23">
        <f>C36+C37</f>
        <v>2097670</v>
      </c>
      <c r="D35" s="22">
        <f t="shared" si="0"/>
        <v>0</v>
      </c>
      <c r="E35" s="23">
        <f>E36+E37</f>
        <v>2097670</v>
      </c>
    </row>
    <row r="36" spans="1:5" ht="16.5" customHeight="1">
      <c r="A36" s="10" t="s">
        <v>122</v>
      </c>
      <c r="B36" s="8" t="s">
        <v>13</v>
      </c>
      <c r="C36" s="23">
        <v>2097670</v>
      </c>
      <c r="D36" s="22">
        <f t="shared" si="0"/>
        <v>0</v>
      </c>
      <c r="E36" s="23">
        <v>2097670</v>
      </c>
    </row>
    <row r="37" spans="1:5" ht="47.25" customHeight="1" hidden="1">
      <c r="A37" s="10" t="s">
        <v>123</v>
      </c>
      <c r="B37" s="8" t="s">
        <v>124</v>
      </c>
      <c r="C37" s="23"/>
      <c r="D37" s="22"/>
      <c r="E37" s="23"/>
    </row>
    <row r="38" spans="1:5" ht="46.5" customHeight="1">
      <c r="A38" s="10" t="s">
        <v>173</v>
      </c>
      <c r="B38" s="8" t="s">
        <v>174</v>
      </c>
      <c r="C38" s="23">
        <v>180000</v>
      </c>
      <c r="D38" s="22">
        <f t="shared" si="0"/>
        <v>0</v>
      </c>
      <c r="E38" s="23">
        <v>180000</v>
      </c>
    </row>
    <row r="39" spans="1:5" ht="35.25" customHeight="1">
      <c r="A39" s="9" t="s">
        <v>7</v>
      </c>
      <c r="B39" s="7" t="s">
        <v>14</v>
      </c>
      <c r="C39" s="21">
        <f>C40</f>
        <v>8342720</v>
      </c>
      <c r="D39" s="22">
        <f t="shared" si="0"/>
        <v>0</v>
      </c>
      <c r="E39" s="21">
        <f>E40</f>
        <v>8342720</v>
      </c>
    </row>
    <row r="40" spans="1:5" ht="18" customHeight="1">
      <c r="A40" s="10" t="s">
        <v>41</v>
      </c>
      <c r="B40" s="7" t="s">
        <v>15</v>
      </c>
      <c r="C40" s="23">
        <f>C41</f>
        <v>8342720</v>
      </c>
      <c r="D40" s="22">
        <f t="shared" si="0"/>
        <v>0</v>
      </c>
      <c r="E40" s="23">
        <f>E41</f>
        <v>8342720</v>
      </c>
    </row>
    <row r="41" spans="1:5" ht="47.25">
      <c r="A41" s="10" t="s">
        <v>42</v>
      </c>
      <c r="B41" s="8" t="s">
        <v>16</v>
      </c>
      <c r="C41" s="23">
        <v>8342720</v>
      </c>
      <c r="D41" s="22">
        <f t="shared" si="0"/>
        <v>0</v>
      </c>
      <c r="E41" s="23">
        <v>8342720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57000</v>
      </c>
      <c r="D43" s="22">
        <f t="shared" si="0"/>
        <v>0</v>
      </c>
      <c r="E43" s="21">
        <f>E44</f>
        <v>57000</v>
      </c>
    </row>
    <row r="44" spans="1:5" ht="15.75">
      <c r="A44" s="10" t="s">
        <v>44</v>
      </c>
      <c r="B44" s="7" t="s">
        <v>19</v>
      </c>
      <c r="C44" s="23">
        <f>C45</f>
        <v>57000</v>
      </c>
      <c r="D44" s="22">
        <f t="shared" si="0"/>
        <v>0</v>
      </c>
      <c r="E44" s="23">
        <f>E45</f>
        <v>57000</v>
      </c>
    </row>
    <row r="45" spans="1:5" ht="31.5">
      <c r="A45" s="10" t="s">
        <v>45</v>
      </c>
      <c r="B45" s="8" t="s">
        <v>20</v>
      </c>
      <c r="C45" s="23">
        <v>57000</v>
      </c>
      <c r="D45" s="22">
        <f t="shared" si="0"/>
        <v>0</v>
      </c>
      <c r="E45" s="23">
        <v>57000</v>
      </c>
    </row>
    <row r="46" spans="1:5" ht="33.75" customHeight="1">
      <c r="A46" s="9" t="s">
        <v>46</v>
      </c>
      <c r="B46" s="7" t="s">
        <v>21</v>
      </c>
      <c r="C46" s="21">
        <f>C47+C48+C49</f>
        <v>1540000</v>
      </c>
      <c r="D46" s="22">
        <f t="shared" si="0"/>
        <v>0</v>
      </c>
      <c r="E46" s="21">
        <f>E47+E48+E49</f>
        <v>1540000</v>
      </c>
    </row>
    <row r="47" spans="1:5" ht="70.5" customHeight="1">
      <c r="A47" s="10" t="s">
        <v>252</v>
      </c>
      <c r="B47" s="11" t="s">
        <v>22</v>
      </c>
      <c r="C47" s="23">
        <v>1180000</v>
      </c>
      <c r="D47" s="22">
        <f t="shared" si="0"/>
        <v>0</v>
      </c>
      <c r="E47" s="23">
        <v>1180000</v>
      </c>
    </row>
    <row r="48" spans="1:5" ht="110.25">
      <c r="A48" s="10" t="s">
        <v>253</v>
      </c>
      <c r="B48" s="10" t="s">
        <v>176</v>
      </c>
      <c r="C48" s="23">
        <v>260000</v>
      </c>
      <c r="D48" s="22">
        <f t="shared" si="0"/>
        <v>0</v>
      </c>
      <c r="E48" s="23">
        <v>260000</v>
      </c>
    </row>
    <row r="49" spans="1:5" ht="47.25">
      <c r="A49" s="10" t="s">
        <v>254</v>
      </c>
      <c r="B49" s="10" t="s">
        <v>23</v>
      </c>
      <c r="C49" s="22">
        <v>100000</v>
      </c>
      <c r="D49" s="22">
        <f t="shared" si="0"/>
        <v>0</v>
      </c>
      <c r="E49" s="22">
        <v>100000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190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C54+C61+C68+C72+C83+C85+C114</f>
        <v>11734831</v>
      </c>
      <c r="D53" s="22">
        <f t="shared" si="0"/>
        <v>1250400</v>
      </c>
      <c r="E53" s="21">
        <f>E54+E61+E68+E72+E83+E85+E114</f>
        <v>12985231</v>
      </c>
    </row>
    <row r="54" spans="1:5" ht="67.5" customHeight="1">
      <c r="A54" s="9" t="s">
        <v>48</v>
      </c>
      <c r="B54" s="7" t="s">
        <v>28</v>
      </c>
      <c r="C54" s="21">
        <f>C55+C56+C57+C58+C59+C60</f>
        <v>8852245</v>
      </c>
      <c r="D54" s="22">
        <f t="shared" si="0"/>
        <v>0</v>
      </c>
      <c r="E54" s="21">
        <f>E55+E56+E57+E58+E59+E60</f>
        <v>8852245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214</v>
      </c>
      <c r="B56" s="8" t="s">
        <v>215</v>
      </c>
      <c r="C56" s="23">
        <v>7980088</v>
      </c>
      <c r="D56" s="22">
        <f t="shared" si="0"/>
        <v>0</v>
      </c>
      <c r="E56" s="23">
        <v>7980088</v>
      </c>
    </row>
    <row r="57" spans="1:5" ht="112.5" customHeight="1">
      <c r="A57" s="10" t="s">
        <v>50</v>
      </c>
      <c r="B57" s="8" t="s">
        <v>135</v>
      </c>
      <c r="C57" s="23">
        <v>781157</v>
      </c>
      <c r="D57" s="22">
        <f t="shared" si="0"/>
        <v>0</v>
      </c>
      <c r="E57" s="23">
        <v>781157</v>
      </c>
    </row>
    <row r="58" spans="1:5" ht="78.75" customHeight="1" hidden="1">
      <c r="A58" s="10" t="s">
        <v>51</v>
      </c>
      <c r="B58" s="8" t="s">
        <v>30</v>
      </c>
      <c r="C58" s="23"/>
      <c r="D58" s="22">
        <f t="shared" si="0"/>
        <v>0</v>
      </c>
      <c r="E58" s="23"/>
    </row>
    <row r="59" spans="1:5" ht="126" customHeight="1" hidden="1">
      <c r="A59" s="10" t="s">
        <v>52</v>
      </c>
      <c r="B59" s="8" t="s">
        <v>136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202</v>
      </c>
      <c r="C60" s="23">
        <v>91000</v>
      </c>
      <c r="D60" s="22">
        <f t="shared" si="0"/>
        <v>0</v>
      </c>
      <c r="E60" s="23">
        <v>91000</v>
      </c>
    </row>
    <row r="61" spans="1:5" ht="31.5">
      <c r="A61" s="9" t="s">
        <v>54</v>
      </c>
      <c r="B61" s="7" t="s">
        <v>87</v>
      </c>
      <c r="C61" s="21">
        <f>C62</f>
        <v>350000</v>
      </c>
      <c r="D61" s="22">
        <f t="shared" si="0"/>
        <v>0</v>
      </c>
      <c r="E61" s="21">
        <f>E62</f>
        <v>350000</v>
      </c>
    </row>
    <row r="62" spans="1:5" ht="34.5" customHeight="1">
      <c r="A62" s="10" t="s">
        <v>55</v>
      </c>
      <c r="B62" s="8" t="s">
        <v>89</v>
      </c>
      <c r="C62" s="23">
        <f>C63+C64+C65+C67</f>
        <v>350000</v>
      </c>
      <c r="D62" s="22">
        <f t="shared" si="0"/>
        <v>0</v>
      </c>
      <c r="E62" s="23">
        <f>E63+E64+E65+E67</f>
        <v>350000</v>
      </c>
    </row>
    <row r="63" spans="1:5" ht="44.25" customHeight="1">
      <c r="A63" s="10" t="s">
        <v>232</v>
      </c>
      <c r="B63" s="8" t="s">
        <v>137</v>
      </c>
      <c r="C63" s="23">
        <v>50000</v>
      </c>
      <c r="D63" s="22">
        <f t="shared" si="0"/>
        <v>0</v>
      </c>
      <c r="E63" s="23">
        <v>50000</v>
      </c>
    </row>
    <row r="64" spans="1:5" ht="47.25" customHeight="1" hidden="1">
      <c r="A64" s="10" t="s">
        <v>138</v>
      </c>
      <c r="B64" s="8" t="s">
        <v>139</v>
      </c>
      <c r="C64" s="23"/>
      <c r="D64" s="22">
        <f t="shared" si="0"/>
        <v>0</v>
      </c>
      <c r="E64" s="23"/>
    </row>
    <row r="65" spans="1:5" ht="36" customHeight="1" hidden="1">
      <c r="A65" s="10" t="s">
        <v>140</v>
      </c>
      <c r="B65" s="8" t="s">
        <v>141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233</v>
      </c>
      <c r="B66" s="8" t="s">
        <v>142</v>
      </c>
      <c r="C66" s="23">
        <f>C67</f>
        <v>300000</v>
      </c>
      <c r="D66" s="22">
        <f>E66-C66</f>
        <v>0</v>
      </c>
      <c r="E66" s="23">
        <f>E67</f>
        <v>300000</v>
      </c>
    </row>
    <row r="67" spans="1:5" ht="31.5" customHeight="1">
      <c r="A67" s="10" t="s">
        <v>234</v>
      </c>
      <c r="B67" s="8" t="s">
        <v>142</v>
      </c>
      <c r="C67" s="23">
        <v>300000</v>
      </c>
      <c r="D67" s="22">
        <f>E67-C67</f>
        <v>0</v>
      </c>
      <c r="E67" s="23">
        <v>300000</v>
      </c>
    </row>
    <row r="68" spans="1:5" ht="58.5" customHeight="1">
      <c r="A68" s="9" t="s">
        <v>56</v>
      </c>
      <c r="B68" s="9" t="s">
        <v>191</v>
      </c>
      <c r="C68" s="21">
        <f>C69+C70+C71</f>
        <v>356066</v>
      </c>
      <c r="D68" s="22">
        <f t="shared" si="0"/>
        <v>0</v>
      </c>
      <c r="E68" s="21">
        <f>E69+E70+E71</f>
        <v>356066</v>
      </c>
    </row>
    <row r="69" spans="1:5" ht="47.25" customHeight="1" hidden="1">
      <c r="A69" s="10" t="s">
        <v>143</v>
      </c>
      <c r="B69" s="10" t="s">
        <v>144</v>
      </c>
      <c r="C69" s="23">
        <v>0</v>
      </c>
      <c r="D69" s="22">
        <f aca="true" t="shared" si="1" ref="D69:D123">E69-C69</f>
        <v>0</v>
      </c>
      <c r="E69" s="23">
        <v>0</v>
      </c>
    </row>
    <row r="70" spans="1:5" ht="63" customHeight="1" hidden="1">
      <c r="A70" s="10" t="s">
        <v>145</v>
      </c>
      <c r="B70" s="10" t="s">
        <v>146</v>
      </c>
      <c r="C70" s="23"/>
      <c r="D70" s="22">
        <f t="shared" si="1"/>
        <v>0</v>
      </c>
      <c r="E70" s="23"/>
    </row>
    <row r="71" spans="1:5" ht="45" customHeight="1">
      <c r="A71" s="10" t="s">
        <v>231</v>
      </c>
      <c r="B71" s="10" t="s">
        <v>147</v>
      </c>
      <c r="C71" s="23">
        <v>356066</v>
      </c>
      <c r="D71" s="22">
        <f t="shared" si="1"/>
        <v>0</v>
      </c>
      <c r="E71" s="23">
        <v>356066</v>
      </c>
    </row>
    <row r="72" spans="1:5" ht="51.75" customHeight="1">
      <c r="A72" s="9" t="s">
        <v>57</v>
      </c>
      <c r="B72" s="9" t="s">
        <v>90</v>
      </c>
      <c r="C72" s="21">
        <f>C73+C74+C75+C76+C77+C78+C79+C80+C81+C82</f>
        <v>946500</v>
      </c>
      <c r="D72" s="22">
        <f t="shared" si="1"/>
        <v>1250400</v>
      </c>
      <c r="E72" s="21">
        <f>E73+E74+E75+E76+E77+E78+E79+E80+E81+E82</f>
        <v>2196900</v>
      </c>
    </row>
    <row r="73" spans="1:5" ht="31.5" customHeight="1" hidden="1">
      <c r="A73" s="10" t="s">
        <v>58</v>
      </c>
      <c r="B73" s="10" t="s">
        <v>91</v>
      </c>
      <c r="C73" s="22"/>
      <c r="D73" s="22">
        <f t="shared" si="1"/>
        <v>0</v>
      </c>
      <c r="E73" s="22"/>
    </row>
    <row r="74" spans="1:5" ht="141.75" customHeight="1" hidden="1">
      <c r="A74" s="10" t="s">
        <v>148</v>
      </c>
      <c r="B74" s="10" t="s">
        <v>149</v>
      </c>
      <c r="C74" s="22">
        <v>0</v>
      </c>
      <c r="D74" s="22">
        <f t="shared" si="1"/>
        <v>0</v>
      </c>
      <c r="E74" s="22">
        <v>0</v>
      </c>
    </row>
    <row r="75" spans="1:5" ht="136.5" customHeight="1">
      <c r="A75" s="10" t="s">
        <v>150</v>
      </c>
      <c r="B75" s="8" t="s">
        <v>151</v>
      </c>
      <c r="C75" s="22">
        <v>346500</v>
      </c>
      <c r="D75" s="22">
        <f t="shared" si="1"/>
        <v>1250400</v>
      </c>
      <c r="E75" s="22">
        <v>1596900</v>
      </c>
    </row>
    <row r="76" spans="1:5" ht="141.75" customHeight="1" hidden="1">
      <c r="A76" s="10" t="s">
        <v>152</v>
      </c>
      <c r="B76" s="10" t="s">
        <v>153</v>
      </c>
      <c r="C76" s="22"/>
      <c r="D76" s="22">
        <f t="shared" si="1"/>
        <v>0</v>
      </c>
      <c r="E76" s="22"/>
    </row>
    <row r="77" spans="1:5" ht="141.75" customHeight="1" hidden="1">
      <c r="A77" s="10" t="s">
        <v>154</v>
      </c>
      <c r="B77" s="8" t="s">
        <v>155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92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93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94</v>
      </c>
      <c r="C80" s="22"/>
      <c r="D80" s="22">
        <f t="shared" si="1"/>
        <v>0</v>
      </c>
      <c r="E80" s="22"/>
    </row>
    <row r="81" spans="1:5" ht="90" customHeight="1">
      <c r="A81" s="10" t="s">
        <v>216</v>
      </c>
      <c r="B81" s="10" t="s">
        <v>217</v>
      </c>
      <c r="C81" s="23">
        <v>600000</v>
      </c>
      <c r="D81" s="22">
        <f t="shared" si="1"/>
        <v>0</v>
      </c>
      <c r="E81" s="23">
        <v>600000</v>
      </c>
    </row>
    <row r="82" spans="1:5" ht="78.75" customHeight="1" hidden="1">
      <c r="A82" s="10" t="s">
        <v>62</v>
      </c>
      <c r="B82" s="10" t="s">
        <v>156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95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96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97</v>
      </c>
      <c r="C85" s="21">
        <f>C86+C87+C88+C89+C90+C91+C92+C93+C94+C95+C96+C97+C98+C99+C100+C101+C102+C103+C104+C105+C106+C107+C108+C109+C110</f>
        <v>1230020</v>
      </c>
      <c r="D85" s="22">
        <f t="shared" si="1"/>
        <v>0</v>
      </c>
      <c r="E85" s="21">
        <f>E86+E87+E88+E89+E90+E91+E92+E93+E94+E95+E96+E97+E98+E99+E100+E101+E102+E103+E104+E105+E106+E107+E108+E109+E110</f>
        <v>1230020</v>
      </c>
    </row>
    <row r="86" spans="1:5" ht="109.5" customHeight="1">
      <c r="A86" s="10" t="s">
        <v>205</v>
      </c>
      <c r="B86" s="8" t="s">
        <v>219</v>
      </c>
      <c r="C86" s="23">
        <v>75000</v>
      </c>
      <c r="D86" s="22">
        <f t="shared" si="1"/>
        <v>0</v>
      </c>
      <c r="E86" s="23">
        <v>75000</v>
      </c>
    </row>
    <row r="87" spans="1:5" ht="63" customHeight="1" hidden="1">
      <c r="A87" s="10" t="s">
        <v>66</v>
      </c>
      <c r="B87" s="8" t="s">
        <v>98</v>
      </c>
      <c r="C87" s="23"/>
      <c r="D87" s="22">
        <f t="shared" si="1"/>
        <v>0</v>
      </c>
      <c r="E87" s="23"/>
    </row>
    <row r="88" spans="1:5" ht="78.75" customHeight="1">
      <c r="A88" s="10" t="s">
        <v>332</v>
      </c>
      <c r="B88" s="8" t="s">
        <v>99</v>
      </c>
      <c r="C88" s="23">
        <v>600</v>
      </c>
      <c r="D88" s="22">
        <f t="shared" si="1"/>
        <v>0</v>
      </c>
      <c r="E88" s="23">
        <v>600</v>
      </c>
    </row>
    <row r="89" spans="1:5" ht="85.5" customHeight="1" hidden="1">
      <c r="A89" s="10" t="s">
        <v>206</v>
      </c>
      <c r="B89" s="8" t="s">
        <v>100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333</v>
      </c>
      <c r="B90" s="8" t="s">
        <v>334</v>
      </c>
      <c r="C90" s="23">
        <v>15500</v>
      </c>
      <c r="D90" s="22">
        <f t="shared" si="1"/>
        <v>0</v>
      </c>
      <c r="E90" s="23">
        <v>15500</v>
      </c>
    </row>
    <row r="91" spans="1:5" ht="47.25" customHeight="1" hidden="1">
      <c r="A91" s="10" t="s">
        <v>67</v>
      </c>
      <c r="B91" s="8" t="s">
        <v>101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102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103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177</v>
      </c>
      <c r="C94" s="23"/>
      <c r="D94" s="22">
        <f t="shared" si="1"/>
        <v>0</v>
      </c>
      <c r="E94" s="23"/>
    </row>
    <row r="95" spans="1:5" ht="63" customHeight="1" hidden="1">
      <c r="A95" s="10" t="s">
        <v>71</v>
      </c>
      <c r="B95" s="8" t="s">
        <v>203</v>
      </c>
      <c r="C95" s="23"/>
      <c r="D95" s="22">
        <f t="shared" si="1"/>
        <v>0</v>
      </c>
      <c r="E95" s="23"/>
    </row>
    <row r="96" spans="1:5" ht="47.25" customHeight="1" hidden="1">
      <c r="A96" s="10" t="s">
        <v>72</v>
      </c>
      <c r="B96" s="8" t="s">
        <v>104</v>
      </c>
      <c r="C96" s="23">
        <v>0</v>
      </c>
      <c r="D96" s="22">
        <f t="shared" si="1"/>
        <v>0</v>
      </c>
      <c r="E96" s="23">
        <v>0</v>
      </c>
    </row>
    <row r="97" spans="1:5" ht="47.25" customHeight="1">
      <c r="A97" s="10" t="s">
        <v>256</v>
      </c>
      <c r="B97" s="8" t="s">
        <v>105</v>
      </c>
      <c r="C97" s="23">
        <v>3250</v>
      </c>
      <c r="D97" s="22">
        <f t="shared" si="1"/>
        <v>0</v>
      </c>
      <c r="E97" s="23">
        <v>3250</v>
      </c>
    </row>
    <row r="98" spans="1:5" ht="31.5" customHeight="1" hidden="1">
      <c r="A98" s="10" t="s">
        <v>73</v>
      </c>
      <c r="B98" s="8" t="s">
        <v>106</v>
      </c>
      <c r="C98" s="23">
        <v>0</v>
      </c>
      <c r="D98" s="22">
        <f t="shared" si="1"/>
        <v>0</v>
      </c>
      <c r="E98" s="23">
        <v>0</v>
      </c>
    </row>
    <row r="99" spans="1:5" ht="63" customHeight="1" hidden="1">
      <c r="A99" s="10" t="s">
        <v>74</v>
      </c>
      <c r="B99" s="8" t="s">
        <v>107</v>
      </c>
      <c r="C99" s="23"/>
      <c r="D99" s="22">
        <f t="shared" si="1"/>
        <v>0</v>
      </c>
      <c r="E99" s="23"/>
    </row>
    <row r="100" spans="1:5" ht="63" customHeight="1" hidden="1">
      <c r="A100" s="10" t="s">
        <v>75</v>
      </c>
      <c r="B100" s="8" t="s">
        <v>108</v>
      </c>
      <c r="C100" s="23"/>
      <c r="D100" s="22">
        <f t="shared" si="1"/>
        <v>0</v>
      </c>
      <c r="E100" s="23"/>
    </row>
    <row r="101" spans="1:5" ht="78.75">
      <c r="A101" s="10" t="s">
        <v>207</v>
      </c>
      <c r="B101" s="8" t="s">
        <v>109</v>
      </c>
      <c r="C101" s="23">
        <v>510700</v>
      </c>
      <c r="D101" s="22">
        <f t="shared" si="1"/>
        <v>0</v>
      </c>
      <c r="E101" s="23">
        <v>510700</v>
      </c>
    </row>
    <row r="102" spans="1:5" ht="78.75">
      <c r="A102" s="10" t="s">
        <v>208</v>
      </c>
      <c r="B102" s="8" t="s">
        <v>109</v>
      </c>
      <c r="C102" s="23">
        <v>270</v>
      </c>
      <c r="D102" s="22">
        <f t="shared" si="1"/>
        <v>0</v>
      </c>
      <c r="E102" s="23">
        <v>270</v>
      </c>
    </row>
    <row r="103" spans="1:5" ht="47.25" customHeight="1" hidden="1">
      <c r="A103" s="10" t="s">
        <v>128</v>
      </c>
      <c r="B103" s="8" t="s">
        <v>159</v>
      </c>
      <c r="C103" s="23"/>
      <c r="D103" s="22">
        <f t="shared" si="1"/>
        <v>0</v>
      </c>
      <c r="E103" s="23"/>
    </row>
    <row r="104" spans="1:5" ht="47.25" customHeight="1" hidden="1">
      <c r="A104" s="10" t="s">
        <v>157</v>
      </c>
      <c r="B104" s="8" t="s">
        <v>158</v>
      </c>
      <c r="C104" s="23"/>
      <c r="D104" s="22">
        <f t="shared" si="1"/>
        <v>0</v>
      </c>
      <c r="E104" s="23"/>
    </row>
    <row r="105" spans="1:5" ht="47.25" hidden="1">
      <c r="A105" s="10" t="s">
        <v>209</v>
      </c>
      <c r="B105" s="8" t="s">
        <v>159</v>
      </c>
      <c r="C105" s="23">
        <v>0</v>
      </c>
      <c r="D105" s="22">
        <f t="shared" si="1"/>
        <v>0</v>
      </c>
      <c r="E105" s="23">
        <v>0</v>
      </c>
    </row>
    <row r="106" spans="1:5" ht="78.75" customHeight="1" hidden="1">
      <c r="A106" s="10" t="s">
        <v>76</v>
      </c>
      <c r="B106" s="8" t="s">
        <v>88</v>
      </c>
      <c r="C106" s="23"/>
      <c r="D106" s="22">
        <f t="shared" si="1"/>
        <v>0</v>
      </c>
      <c r="E106" s="23"/>
    </row>
    <row r="107" spans="1:5" ht="102" customHeight="1">
      <c r="A107" s="10" t="s">
        <v>331</v>
      </c>
      <c r="B107" s="11" t="s">
        <v>330</v>
      </c>
      <c r="C107" s="23">
        <v>30000</v>
      </c>
      <c r="D107" s="22">
        <f t="shared" si="1"/>
        <v>0</v>
      </c>
      <c r="E107" s="23">
        <v>30000</v>
      </c>
    </row>
    <row r="108" spans="1:5" ht="84" customHeight="1">
      <c r="A108" s="10" t="s">
        <v>335</v>
      </c>
      <c r="B108" s="11" t="s">
        <v>9</v>
      </c>
      <c r="C108" s="23">
        <v>20500</v>
      </c>
      <c r="D108" s="22">
        <f t="shared" si="1"/>
        <v>0</v>
      </c>
      <c r="E108" s="23">
        <v>20500</v>
      </c>
    </row>
    <row r="109" spans="1:5" ht="89.25" customHeight="1">
      <c r="A109" s="10" t="s">
        <v>213</v>
      </c>
      <c r="B109" s="11" t="s">
        <v>210</v>
      </c>
      <c r="C109" s="23">
        <v>22950</v>
      </c>
      <c r="D109" s="22">
        <f t="shared" si="1"/>
        <v>0</v>
      </c>
      <c r="E109" s="23">
        <v>22950</v>
      </c>
    </row>
    <row r="110" spans="1:5" ht="63">
      <c r="A110" s="10" t="s">
        <v>77</v>
      </c>
      <c r="B110" s="8" t="s">
        <v>110</v>
      </c>
      <c r="C110" s="21">
        <f>C111+C112+C113</f>
        <v>551250</v>
      </c>
      <c r="D110" s="24">
        <f t="shared" si="1"/>
        <v>0</v>
      </c>
      <c r="E110" s="21">
        <f>E111+E112+E113</f>
        <v>551250</v>
      </c>
    </row>
    <row r="111" spans="1:5" ht="63">
      <c r="A111" s="10" t="s">
        <v>274</v>
      </c>
      <c r="B111" s="8" t="s">
        <v>110</v>
      </c>
      <c r="C111" s="23">
        <v>250600</v>
      </c>
      <c r="D111" s="22">
        <f t="shared" si="1"/>
        <v>0</v>
      </c>
      <c r="E111" s="23">
        <v>250600</v>
      </c>
    </row>
    <row r="112" spans="1:5" ht="63">
      <c r="A112" s="10" t="s">
        <v>274</v>
      </c>
      <c r="B112" s="8" t="s">
        <v>110</v>
      </c>
      <c r="C112" s="23">
        <v>1000</v>
      </c>
      <c r="D112" s="22">
        <f t="shared" si="1"/>
        <v>0</v>
      </c>
      <c r="E112" s="23">
        <v>1000</v>
      </c>
    </row>
    <row r="113" spans="1:5" ht="63" customHeight="1">
      <c r="A113" s="10" t="s">
        <v>255</v>
      </c>
      <c r="B113" s="8" t="s">
        <v>110</v>
      </c>
      <c r="C113" s="23">
        <v>299650</v>
      </c>
      <c r="D113" s="22">
        <f t="shared" si="1"/>
        <v>0</v>
      </c>
      <c r="E113" s="23">
        <v>299650</v>
      </c>
    </row>
    <row r="114" spans="1:5" ht="15.75" customHeight="1" hidden="1">
      <c r="A114" s="9" t="s">
        <v>78</v>
      </c>
      <c r="B114" s="7" t="s">
        <v>111</v>
      </c>
      <c r="C114" s="21">
        <f>C115+C116</f>
        <v>0</v>
      </c>
      <c r="D114" s="22">
        <f t="shared" si="1"/>
        <v>0</v>
      </c>
      <c r="E114" s="21">
        <f>E115+E116</f>
        <v>0</v>
      </c>
    </row>
    <row r="115" spans="1:5" ht="31.5" customHeight="1" hidden="1">
      <c r="A115" s="10" t="s">
        <v>79</v>
      </c>
      <c r="B115" s="8" t="s">
        <v>112</v>
      </c>
      <c r="C115" s="21"/>
      <c r="D115" s="22">
        <f t="shared" si="1"/>
        <v>0</v>
      </c>
      <c r="E115" s="21"/>
    </row>
    <row r="116" spans="1:5" ht="31.5" customHeight="1" hidden="1">
      <c r="A116" s="10" t="s">
        <v>80</v>
      </c>
      <c r="B116" s="8" t="s">
        <v>113</v>
      </c>
      <c r="C116" s="23"/>
      <c r="D116" s="22">
        <f t="shared" si="1"/>
        <v>0</v>
      </c>
      <c r="E116" s="23"/>
    </row>
    <row r="117" spans="1:5" ht="22.5" customHeight="1">
      <c r="A117" s="9" t="s">
        <v>82</v>
      </c>
      <c r="B117" s="7" t="s">
        <v>114</v>
      </c>
      <c r="C117" s="21">
        <f>C118+C199+C201+C209</f>
        <v>800049572.77</v>
      </c>
      <c r="D117" s="24">
        <f t="shared" si="1"/>
        <v>31712307.429999948</v>
      </c>
      <c r="E117" s="21">
        <f>E118+E199+E201+E209</f>
        <v>831761880.1999999</v>
      </c>
    </row>
    <row r="118" spans="1:5" ht="47.25">
      <c r="A118" s="9" t="s">
        <v>81</v>
      </c>
      <c r="B118" s="7" t="s">
        <v>117</v>
      </c>
      <c r="C118" s="21">
        <f>C119+C123+C166+C192</f>
        <v>800189440.84</v>
      </c>
      <c r="D118" s="24">
        <f t="shared" si="1"/>
        <v>31712307.429999948</v>
      </c>
      <c r="E118" s="21">
        <f>E119+E123+E166+E192</f>
        <v>831901748.27</v>
      </c>
    </row>
    <row r="119" spans="1:5" ht="40.5" customHeight="1">
      <c r="A119" s="9" t="s">
        <v>275</v>
      </c>
      <c r="B119" s="7" t="s">
        <v>192</v>
      </c>
      <c r="C119" s="21">
        <f>C120+C122</f>
        <v>183240500</v>
      </c>
      <c r="D119" s="24">
        <f t="shared" si="1"/>
        <v>0</v>
      </c>
      <c r="E119" s="21">
        <f>E120+E122</f>
        <v>183240500</v>
      </c>
    </row>
    <row r="120" spans="1:5" ht="33.75" customHeight="1">
      <c r="A120" s="10" t="s">
        <v>276</v>
      </c>
      <c r="B120" s="8" t="s">
        <v>115</v>
      </c>
      <c r="C120" s="23">
        <f>C121</f>
        <v>183178500</v>
      </c>
      <c r="D120" s="22">
        <f t="shared" si="1"/>
        <v>0</v>
      </c>
      <c r="E120" s="23">
        <f>E121</f>
        <v>183178500</v>
      </c>
    </row>
    <row r="121" spans="1:5" ht="78.75" customHeight="1">
      <c r="A121" s="10" t="s">
        <v>276</v>
      </c>
      <c r="B121" s="26" t="s">
        <v>236</v>
      </c>
      <c r="C121" s="23">
        <v>183178500</v>
      </c>
      <c r="D121" s="22">
        <f t="shared" si="1"/>
        <v>0</v>
      </c>
      <c r="E121" s="23">
        <v>183178500</v>
      </c>
    </row>
    <row r="122" spans="1:6" ht="51" customHeight="1">
      <c r="A122" s="14" t="s">
        <v>316</v>
      </c>
      <c r="B122" s="47" t="s">
        <v>116</v>
      </c>
      <c r="C122" s="23">
        <v>62000</v>
      </c>
      <c r="D122" s="22">
        <f t="shared" si="1"/>
        <v>0</v>
      </c>
      <c r="E122" s="23">
        <v>62000</v>
      </c>
      <c r="F122" s="1">
        <v>2901</v>
      </c>
    </row>
    <row r="123" spans="1:6" ht="46.5" customHeight="1">
      <c r="A123" s="9" t="s">
        <v>277</v>
      </c>
      <c r="B123" s="7" t="s">
        <v>178</v>
      </c>
      <c r="C123" s="21">
        <f>C124+C128+C134+C135+C138+C146+C139+C140+C141+C151+C153</f>
        <v>351228440.84000003</v>
      </c>
      <c r="D123" s="24">
        <f t="shared" si="1"/>
        <v>-23329739.360000014</v>
      </c>
      <c r="E123" s="21">
        <f>E124+E128+E134+E135+E138+E146+E139+E140+E141+E151+E153</f>
        <v>327898701.48</v>
      </c>
      <c r="F123" s="3"/>
    </row>
    <row r="124" spans="1:5" ht="37.5" customHeight="1">
      <c r="A124" s="10" t="s">
        <v>329</v>
      </c>
      <c r="B124" s="8" t="s">
        <v>118</v>
      </c>
      <c r="C124" s="21">
        <f>C125+C126+C127</f>
        <v>0</v>
      </c>
      <c r="D124" s="24">
        <f aca="true" t="shared" si="2" ref="D124:D158">E124-C124</f>
        <v>0</v>
      </c>
      <c r="E124" s="21">
        <f>E125+E126+E127</f>
        <v>0</v>
      </c>
    </row>
    <row r="125" spans="1:6" ht="66.75" customHeight="1">
      <c r="A125" s="10" t="s">
        <v>329</v>
      </c>
      <c r="B125" s="8" t="s">
        <v>271</v>
      </c>
      <c r="C125" s="23">
        <v>0</v>
      </c>
      <c r="D125" s="22">
        <f t="shared" si="2"/>
        <v>0</v>
      </c>
      <c r="E125" s="23">
        <v>0</v>
      </c>
      <c r="F125" s="1">
        <v>341</v>
      </c>
    </row>
    <row r="126" spans="1:6" ht="141.75" customHeight="1" hidden="1">
      <c r="A126" s="10" t="s">
        <v>278</v>
      </c>
      <c r="B126" s="8" t="s">
        <v>193</v>
      </c>
      <c r="C126" s="23"/>
      <c r="D126" s="22">
        <f t="shared" si="2"/>
        <v>0</v>
      </c>
      <c r="E126" s="23"/>
      <c r="F126" s="1">
        <v>914</v>
      </c>
    </row>
    <row r="127" spans="1:6" ht="88.5" customHeight="1">
      <c r="A127" s="10" t="s">
        <v>278</v>
      </c>
      <c r="B127" s="38" t="s">
        <v>261</v>
      </c>
      <c r="C127" s="23">
        <v>0</v>
      </c>
      <c r="D127" s="22">
        <f t="shared" si="2"/>
        <v>0</v>
      </c>
      <c r="E127" s="23">
        <v>0</v>
      </c>
      <c r="F127" s="1">
        <v>347</v>
      </c>
    </row>
    <row r="128" spans="1:5" ht="52.5" customHeight="1">
      <c r="A128" s="14" t="s">
        <v>317</v>
      </c>
      <c r="B128" s="8" t="s">
        <v>225</v>
      </c>
      <c r="C128" s="24">
        <f>C129+C130+C131+C132+C133</f>
        <v>52573800</v>
      </c>
      <c r="D128" s="24">
        <f t="shared" si="2"/>
        <v>-10519700</v>
      </c>
      <c r="E128" s="24">
        <f>E129+E130+E131+E132+E133</f>
        <v>42054100</v>
      </c>
    </row>
    <row r="129" spans="1:6" ht="138.75" customHeight="1">
      <c r="A129" s="14" t="s">
        <v>317</v>
      </c>
      <c r="B129" s="41" t="s">
        <v>266</v>
      </c>
      <c r="C129" s="22">
        <v>10519700</v>
      </c>
      <c r="D129" s="22">
        <f t="shared" si="2"/>
        <v>-10519700</v>
      </c>
      <c r="E129" s="22">
        <v>0</v>
      </c>
      <c r="F129" s="1">
        <v>2907</v>
      </c>
    </row>
    <row r="130" spans="1:6" ht="88.5" customHeight="1">
      <c r="A130" s="14" t="s">
        <v>317</v>
      </c>
      <c r="B130" s="40" t="s">
        <v>265</v>
      </c>
      <c r="C130" s="22">
        <v>7000000</v>
      </c>
      <c r="D130" s="22">
        <f t="shared" si="2"/>
        <v>0</v>
      </c>
      <c r="E130" s="22">
        <v>7000000</v>
      </c>
      <c r="F130" s="1">
        <v>2933</v>
      </c>
    </row>
    <row r="131" spans="1:6" ht="75" customHeight="1">
      <c r="A131" s="14" t="s">
        <v>317</v>
      </c>
      <c r="B131" s="40" t="s">
        <v>295</v>
      </c>
      <c r="C131" s="22">
        <v>35054100</v>
      </c>
      <c r="D131" s="22">
        <f t="shared" si="2"/>
        <v>-35054100</v>
      </c>
      <c r="E131" s="22">
        <v>0</v>
      </c>
      <c r="F131" s="1">
        <v>2939</v>
      </c>
    </row>
    <row r="132" spans="1:6" ht="75" customHeight="1">
      <c r="A132" s="14" t="s">
        <v>317</v>
      </c>
      <c r="B132" s="40" t="s">
        <v>295</v>
      </c>
      <c r="C132" s="22"/>
      <c r="D132" s="22">
        <f t="shared" si="2"/>
        <v>35054100</v>
      </c>
      <c r="E132" s="22">
        <v>35054100</v>
      </c>
      <c r="F132" s="1">
        <v>2974</v>
      </c>
    </row>
    <row r="133" spans="1:6" ht="181.5" customHeight="1">
      <c r="A133" s="14" t="s">
        <v>317</v>
      </c>
      <c r="B133" s="8" t="s">
        <v>227</v>
      </c>
      <c r="C133" s="22"/>
      <c r="D133" s="22">
        <f t="shared" si="2"/>
        <v>0</v>
      </c>
      <c r="E133" s="22"/>
      <c r="F133" s="1" t="s">
        <v>226</v>
      </c>
    </row>
    <row r="134" spans="1:6" ht="79.5" customHeight="1">
      <c r="A134" s="10" t="s">
        <v>279</v>
      </c>
      <c r="B134" s="39" t="s">
        <v>262</v>
      </c>
      <c r="C134" s="22">
        <v>3157894.74</v>
      </c>
      <c r="D134" s="22">
        <f t="shared" si="2"/>
        <v>0</v>
      </c>
      <c r="E134" s="22">
        <v>3157894.74</v>
      </c>
      <c r="F134" s="1" t="s">
        <v>327</v>
      </c>
    </row>
    <row r="135" spans="1:5" ht="111.75" customHeight="1" thickBot="1">
      <c r="A135" s="10" t="s">
        <v>280</v>
      </c>
      <c r="B135" s="44" t="s">
        <v>294</v>
      </c>
      <c r="C135" s="24">
        <f>C136+C137</f>
        <v>16307746.79</v>
      </c>
      <c r="D135" s="24">
        <f t="shared" si="2"/>
        <v>-16307746.79</v>
      </c>
      <c r="E135" s="24">
        <f>E136+E137</f>
        <v>0</v>
      </c>
    </row>
    <row r="136" spans="1:6" ht="118.5" customHeight="1" thickBot="1">
      <c r="A136" s="10" t="s">
        <v>280</v>
      </c>
      <c r="B136" s="45" t="s">
        <v>294</v>
      </c>
      <c r="C136" s="22">
        <v>16307746.79</v>
      </c>
      <c r="D136" s="22">
        <f t="shared" si="2"/>
        <v>-16307746.79</v>
      </c>
      <c r="E136" s="22">
        <v>0</v>
      </c>
      <c r="F136" s="1" t="s">
        <v>338</v>
      </c>
    </row>
    <row r="137" spans="1:5" ht="142.5" customHeight="1">
      <c r="A137" s="10" t="s">
        <v>280</v>
      </c>
      <c r="B137" s="41" t="s">
        <v>266</v>
      </c>
      <c r="C137" s="22">
        <v>0</v>
      </c>
      <c r="D137" s="22">
        <f t="shared" si="2"/>
        <v>0</v>
      </c>
      <c r="E137" s="22">
        <v>0</v>
      </c>
    </row>
    <row r="138" spans="1:5" ht="96.75" customHeight="1">
      <c r="A138" s="10" t="s">
        <v>281</v>
      </c>
      <c r="B138" s="42" t="s">
        <v>273</v>
      </c>
      <c r="C138" s="22">
        <v>87522200</v>
      </c>
      <c r="D138" s="22">
        <f t="shared" si="2"/>
        <v>55</v>
      </c>
      <c r="E138" s="22">
        <v>87522255</v>
      </c>
    </row>
    <row r="139" spans="1:6" ht="84.75" customHeight="1">
      <c r="A139" s="10" t="s">
        <v>282</v>
      </c>
      <c r="B139" s="8" t="s">
        <v>258</v>
      </c>
      <c r="C139" s="22">
        <v>1788226.4</v>
      </c>
      <c r="D139" s="22">
        <f aca="true" t="shared" si="3" ref="D139:D145">E139-C139</f>
        <v>-26271.409999999916</v>
      </c>
      <c r="E139" s="22">
        <v>1761954.99</v>
      </c>
      <c r="F139" s="1" t="s">
        <v>328</v>
      </c>
    </row>
    <row r="140" spans="1:6" ht="51.75" customHeight="1">
      <c r="A140" s="10" t="s">
        <v>283</v>
      </c>
      <c r="B140" s="8" t="s">
        <v>263</v>
      </c>
      <c r="C140" s="22">
        <v>4384297</v>
      </c>
      <c r="D140" s="22">
        <f t="shared" si="3"/>
        <v>0</v>
      </c>
      <c r="E140" s="22">
        <v>4384297</v>
      </c>
      <c r="F140" s="1" t="s">
        <v>264</v>
      </c>
    </row>
    <row r="141" spans="1:5" ht="41.25" customHeight="1">
      <c r="A141" s="10" t="s">
        <v>284</v>
      </c>
      <c r="B141" s="8" t="s">
        <v>269</v>
      </c>
      <c r="C141" s="24">
        <f>C142+C143</f>
        <v>4959326.32</v>
      </c>
      <c r="D141" s="22">
        <f t="shared" si="3"/>
        <v>156831.5599999996</v>
      </c>
      <c r="E141" s="24">
        <f>E142+E143+E144+E145</f>
        <v>5116157.88</v>
      </c>
    </row>
    <row r="142" spans="1:6" ht="71.25" customHeight="1">
      <c r="A142" s="10" t="s">
        <v>284</v>
      </c>
      <c r="B142" s="38" t="s">
        <v>268</v>
      </c>
      <c r="C142" s="22">
        <v>4959326.32</v>
      </c>
      <c r="D142" s="22">
        <f t="shared" si="3"/>
        <v>-0.010000000707805157</v>
      </c>
      <c r="E142" s="22">
        <v>4959326.31</v>
      </c>
      <c r="F142" s="1" t="s">
        <v>345</v>
      </c>
    </row>
    <row r="143" spans="1:6" ht="90" customHeight="1">
      <c r="A143" s="10" t="s">
        <v>284</v>
      </c>
      <c r="B143" s="10" t="s">
        <v>340</v>
      </c>
      <c r="C143" s="22"/>
      <c r="D143" s="22">
        <f t="shared" si="3"/>
        <v>6831.57</v>
      </c>
      <c r="E143" s="22">
        <v>6831.57</v>
      </c>
      <c r="F143" s="1" t="s">
        <v>339</v>
      </c>
    </row>
    <row r="144" spans="1:6" ht="45.75" customHeight="1">
      <c r="A144" s="10" t="s">
        <v>284</v>
      </c>
      <c r="B144" s="10" t="s">
        <v>341</v>
      </c>
      <c r="C144" s="22"/>
      <c r="D144" s="22">
        <f t="shared" si="3"/>
        <v>50000</v>
      </c>
      <c r="E144" s="22">
        <v>50000</v>
      </c>
      <c r="F144" s="1" t="s">
        <v>342</v>
      </c>
    </row>
    <row r="145" spans="1:6" ht="48.75" customHeight="1">
      <c r="A145" s="10" t="s">
        <v>284</v>
      </c>
      <c r="B145" s="10" t="s">
        <v>344</v>
      </c>
      <c r="C145" s="22"/>
      <c r="D145" s="22">
        <f t="shared" si="3"/>
        <v>100000</v>
      </c>
      <c r="E145" s="22">
        <v>100000</v>
      </c>
      <c r="F145" s="1" t="s">
        <v>343</v>
      </c>
    </row>
    <row r="146" spans="1:5" ht="87.75" customHeight="1">
      <c r="A146" s="10" t="s">
        <v>285</v>
      </c>
      <c r="B146" s="8" t="s">
        <v>228</v>
      </c>
      <c r="C146" s="24">
        <f>C147+C148+C149+C150</f>
        <v>98917263.16</v>
      </c>
      <c r="D146" s="22">
        <f t="shared" si="2"/>
        <v>0</v>
      </c>
      <c r="E146" s="24">
        <f>E147+E148+E149+E150</f>
        <v>98917263.16</v>
      </c>
    </row>
    <row r="147" spans="1:6" ht="69" customHeight="1">
      <c r="A147" s="10" t="s">
        <v>285</v>
      </c>
      <c r="B147" s="28" t="s">
        <v>235</v>
      </c>
      <c r="C147" s="22">
        <v>98917263.16</v>
      </c>
      <c r="D147" s="22">
        <f t="shared" si="2"/>
        <v>0</v>
      </c>
      <c r="E147" s="22">
        <v>98917263.16</v>
      </c>
      <c r="F147" s="1" t="s">
        <v>226</v>
      </c>
    </row>
    <row r="148" spans="1:6" ht="78.75" customHeight="1" hidden="1">
      <c r="A148" s="10" t="s">
        <v>285</v>
      </c>
      <c r="B148" s="8" t="s">
        <v>228</v>
      </c>
      <c r="C148" s="22"/>
      <c r="D148" s="22">
        <f t="shared" si="2"/>
        <v>0</v>
      </c>
      <c r="E148" s="22"/>
      <c r="F148" s="1">
        <v>2933</v>
      </c>
    </row>
    <row r="149" spans="1:6" ht="93" customHeight="1">
      <c r="A149" s="10" t="s">
        <v>285</v>
      </c>
      <c r="B149" s="40" t="s">
        <v>265</v>
      </c>
      <c r="C149" s="22">
        <v>0</v>
      </c>
      <c r="D149" s="22">
        <f t="shared" si="2"/>
        <v>0</v>
      </c>
      <c r="E149" s="22">
        <v>0</v>
      </c>
      <c r="F149" s="1">
        <v>2933</v>
      </c>
    </row>
    <row r="150" spans="1:5" ht="70.5" customHeight="1">
      <c r="A150" s="10" t="s">
        <v>285</v>
      </c>
      <c r="B150" s="41" t="s">
        <v>267</v>
      </c>
      <c r="C150" s="22">
        <v>0</v>
      </c>
      <c r="D150" s="22">
        <f t="shared" si="2"/>
        <v>0</v>
      </c>
      <c r="E150" s="22">
        <v>0</v>
      </c>
    </row>
    <row r="151" spans="1:5" ht="51.75" customHeight="1">
      <c r="A151" s="10" t="s">
        <v>297</v>
      </c>
      <c r="B151" s="41" t="s">
        <v>296</v>
      </c>
      <c r="C151" s="22">
        <f>C152</f>
        <v>4331686.43</v>
      </c>
      <c r="D151" s="22">
        <f t="shared" si="2"/>
        <v>0</v>
      </c>
      <c r="E151" s="22">
        <f>E152</f>
        <v>4331686.43</v>
      </c>
    </row>
    <row r="152" spans="1:6" ht="76.5" customHeight="1">
      <c r="A152" s="10" t="s">
        <v>297</v>
      </c>
      <c r="B152" s="46" t="s">
        <v>261</v>
      </c>
      <c r="C152" s="22">
        <v>4331686.43</v>
      </c>
      <c r="D152" s="22">
        <f t="shared" si="2"/>
        <v>0</v>
      </c>
      <c r="E152" s="22">
        <v>4331686.43</v>
      </c>
      <c r="F152" s="1" t="s">
        <v>298</v>
      </c>
    </row>
    <row r="153" spans="1:5" ht="31.5">
      <c r="A153" s="14" t="s">
        <v>286</v>
      </c>
      <c r="B153" s="8" t="s">
        <v>127</v>
      </c>
      <c r="C153" s="21">
        <f>C154+C155+C156+C157+C158+C159+C160+C161+C162+C163+C164+C165</f>
        <v>77286000</v>
      </c>
      <c r="D153" s="22">
        <f t="shared" si="2"/>
        <v>3367092.280000001</v>
      </c>
      <c r="E153" s="21">
        <f>E154+E155+E156+E157+E158+E159+E160+E161+E162+E163+E164+E165</f>
        <v>80653092.28</v>
      </c>
    </row>
    <row r="154" spans="1:6" ht="48.75" customHeight="1">
      <c r="A154" s="14" t="s">
        <v>286</v>
      </c>
      <c r="B154" s="8" t="s">
        <v>325</v>
      </c>
      <c r="C154" s="23">
        <v>3850000</v>
      </c>
      <c r="D154" s="22">
        <f t="shared" si="2"/>
        <v>0</v>
      </c>
      <c r="E154" s="23">
        <v>3850000</v>
      </c>
      <c r="F154" s="1">
        <v>2999</v>
      </c>
    </row>
    <row r="155" spans="1:6" ht="63.75" customHeight="1">
      <c r="A155" s="14" t="s">
        <v>286</v>
      </c>
      <c r="B155" s="29" t="s">
        <v>220</v>
      </c>
      <c r="C155" s="22">
        <v>1389300</v>
      </c>
      <c r="D155" s="22">
        <f t="shared" si="2"/>
        <v>0</v>
      </c>
      <c r="E155" s="22">
        <v>1389300</v>
      </c>
      <c r="F155" s="1">
        <v>966</v>
      </c>
    </row>
    <row r="156" spans="1:6" ht="117.75" customHeight="1">
      <c r="A156" s="14" t="s">
        <v>286</v>
      </c>
      <c r="B156" s="37" t="s">
        <v>257</v>
      </c>
      <c r="C156" s="22">
        <v>9600</v>
      </c>
      <c r="D156" s="22">
        <f t="shared" si="2"/>
        <v>10792.279999999999</v>
      </c>
      <c r="E156" s="22">
        <v>20392.28</v>
      </c>
      <c r="F156" s="1">
        <v>995</v>
      </c>
    </row>
    <row r="157" spans="1:6" ht="88.5" customHeight="1">
      <c r="A157" s="14" t="s">
        <v>286</v>
      </c>
      <c r="B157" s="29" t="s">
        <v>221</v>
      </c>
      <c r="C157" s="22">
        <v>2223600</v>
      </c>
      <c r="D157" s="22">
        <f t="shared" si="2"/>
        <v>0</v>
      </c>
      <c r="E157" s="22">
        <v>2223600</v>
      </c>
      <c r="F157" s="4">
        <v>981</v>
      </c>
    </row>
    <row r="158" spans="1:6" ht="78.75">
      <c r="A158" s="14" t="s">
        <v>286</v>
      </c>
      <c r="B158" s="37" t="s">
        <v>259</v>
      </c>
      <c r="C158" s="22">
        <v>10000</v>
      </c>
      <c r="D158" s="22">
        <f t="shared" si="2"/>
        <v>0</v>
      </c>
      <c r="E158" s="22">
        <v>10000</v>
      </c>
      <c r="F158" s="4">
        <v>2904</v>
      </c>
    </row>
    <row r="159" spans="1:6" ht="82.5" customHeight="1">
      <c r="A159" s="14" t="s">
        <v>286</v>
      </c>
      <c r="B159" s="38" t="s">
        <v>270</v>
      </c>
      <c r="C159" s="22">
        <v>66798400</v>
      </c>
      <c r="D159" s="22">
        <f aca="true" t="shared" si="4" ref="D159:D165">E159-C159</f>
        <v>0</v>
      </c>
      <c r="E159" s="22">
        <v>66798400</v>
      </c>
      <c r="F159" s="4">
        <v>2938</v>
      </c>
    </row>
    <row r="160" spans="1:6" ht="67.5" customHeight="1">
      <c r="A160" s="14" t="s">
        <v>286</v>
      </c>
      <c r="B160" s="46" t="s">
        <v>301</v>
      </c>
      <c r="C160" s="22">
        <v>1100000</v>
      </c>
      <c r="D160" s="22">
        <f t="shared" si="4"/>
        <v>0</v>
      </c>
      <c r="E160" s="22">
        <v>1100000</v>
      </c>
      <c r="F160" s="4">
        <v>2930</v>
      </c>
    </row>
    <row r="161" spans="1:6" ht="77.25" customHeight="1">
      <c r="A161" s="14" t="s">
        <v>286</v>
      </c>
      <c r="B161" s="8" t="s">
        <v>326</v>
      </c>
      <c r="C161" s="22">
        <v>505100</v>
      </c>
      <c r="D161" s="22">
        <f t="shared" si="4"/>
        <v>0</v>
      </c>
      <c r="E161" s="22">
        <v>505100</v>
      </c>
      <c r="F161" s="4">
        <v>2908</v>
      </c>
    </row>
    <row r="162" spans="1:6" ht="50.25" customHeight="1">
      <c r="A162" s="14" t="s">
        <v>286</v>
      </c>
      <c r="B162" s="8" t="s">
        <v>346</v>
      </c>
      <c r="C162" s="22"/>
      <c r="D162" s="22">
        <f t="shared" si="4"/>
        <v>715000</v>
      </c>
      <c r="E162" s="22">
        <v>715000</v>
      </c>
      <c r="F162" s="4">
        <v>2921</v>
      </c>
    </row>
    <row r="163" spans="1:6" ht="84.75" customHeight="1">
      <c r="A163" s="14" t="s">
        <v>286</v>
      </c>
      <c r="B163" s="8" t="s">
        <v>347</v>
      </c>
      <c r="C163" s="22"/>
      <c r="D163" s="22">
        <f t="shared" si="4"/>
        <v>2414300</v>
      </c>
      <c r="E163" s="22">
        <v>2414300</v>
      </c>
      <c r="F163" s="4">
        <v>2929</v>
      </c>
    </row>
    <row r="164" spans="1:6" ht="64.5" customHeight="1">
      <c r="A164" s="14" t="s">
        <v>286</v>
      </c>
      <c r="B164" s="8" t="s">
        <v>357</v>
      </c>
      <c r="C164" s="22"/>
      <c r="D164" s="22">
        <f t="shared" si="4"/>
        <v>227000</v>
      </c>
      <c r="E164" s="22">
        <v>227000</v>
      </c>
      <c r="F164" s="4">
        <v>2922</v>
      </c>
    </row>
    <row r="165" spans="1:6" ht="150" customHeight="1">
      <c r="A165" s="14" t="s">
        <v>286</v>
      </c>
      <c r="B165" s="37" t="s">
        <v>260</v>
      </c>
      <c r="C165" s="22">
        <v>1400000</v>
      </c>
      <c r="D165" s="22">
        <f t="shared" si="4"/>
        <v>0</v>
      </c>
      <c r="E165" s="22">
        <v>1400000</v>
      </c>
      <c r="F165" s="4">
        <v>2975</v>
      </c>
    </row>
    <row r="166" spans="1:5" ht="31.5">
      <c r="A166" s="9" t="s">
        <v>287</v>
      </c>
      <c r="B166" s="7" t="s">
        <v>194</v>
      </c>
      <c r="C166" s="21">
        <f>C167+C168+C169+C170+C171+C181+C186+C188+C189+C190+C191</f>
        <v>265719600</v>
      </c>
      <c r="D166" s="24">
        <f aca="true" t="shared" si="5" ref="D166:D211">E166-C166</f>
        <v>1331000</v>
      </c>
      <c r="E166" s="21">
        <f>E167+E168+E169+E170+E171+E181+E186+E188+E189+E190+E191</f>
        <v>267050600</v>
      </c>
    </row>
    <row r="167" spans="1:5" ht="94.5" customHeight="1" hidden="1">
      <c r="A167" s="10" t="s">
        <v>195</v>
      </c>
      <c r="B167" s="8" t="s">
        <v>196</v>
      </c>
      <c r="C167" s="22">
        <v>0</v>
      </c>
      <c r="D167" s="22">
        <f t="shared" si="5"/>
        <v>0</v>
      </c>
      <c r="E167" s="22">
        <v>0</v>
      </c>
    </row>
    <row r="168" spans="1:5" ht="63" customHeight="1" hidden="1">
      <c r="A168" s="10" t="s">
        <v>83</v>
      </c>
      <c r="B168" s="8" t="s">
        <v>129</v>
      </c>
      <c r="C168" s="22"/>
      <c r="D168" s="22">
        <f t="shared" si="5"/>
        <v>0</v>
      </c>
      <c r="E168" s="22"/>
    </row>
    <row r="169" spans="1:5" ht="47.25" customHeight="1" hidden="1">
      <c r="A169" s="10" t="s">
        <v>84</v>
      </c>
      <c r="B169" s="8" t="s">
        <v>130</v>
      </c>
      <c r="C169" s="22"/>
      <c r="D169" s="22">
        <f t="shared" si="5"/>
        <v>0</v>
      </c>
      <c r="E169" s="22"/>
    </row>
    <row r="170" spans="1:5" ht="63" customHeight="1" hidden="1">
      <c r="A170" s="10" t="s">
        <v>85</v>
      </c>
      <c r="B170" s="8" t="s">
        <v>131</v>
      </c>
      <c r="C170" s="22"/>
      <c r="D170" s="22">
        <f t="shared" si="5"/>
        <v>0</v>
      </c>
      <c r="E170" s="22"/>
    </row>
    <row r="171" spans="1:5" ht="54" customHeight="1">
      <c r="A171" s="14" t="s">
        <v>288</v>
      </c>
      <c r="B171" s="8" t="s">
        <v>133</v>
      </c>
      <c r="C171" s="21">
        <f>C172+C173+C174+C175+C176+C177+C178+C179+C180+C182+C183+C184+C185</f>
        <v>259550900</v>
      </c>
      <c r="D171" s="24">
        <f t="shared" si="5"/>
        <v>1331000</v>
      </c>
      <c r="E171" s="21">
        <f>E172+E173+E174+E175+E176+E177+E178+E179+E180+E182+E183+E184+E185</f>
        <v>260881900</v>
      </c>
    </row>
    <row r="172" spans="1:6" ht="189">
      <c r="A172" s="14" t="s">
        <v>288</v>
      </c>
      <c r="B172" s="30" t="s">
        <v>241</v>
      </c>
      <c r="C172" s="22">
        <v>244874800</v>
      </c>
      <c r="D172" s="22">
        <f t="shared" si="5"/>
        <v>1331000</v>
      </c>
      <c r="E172" s="22">
        <v>246205800</v>
      </c>
      <c r="F172" s="1">
        <v>934</v>
      </c>
    </row>
    <row r="173" spans="1:6" ht="198.75" customHeight="1">
      <c r="A173" s="14" t="s">
        <v>288</v>
      </c>
      <c r="B173" s="30" t="s">
        <v>218</v>
      </c>
      <c r="C173" s="22">
        <v>945000</v>
      </c>
      <c r="D173" s="22">
        <f t="shared" si="5"/>
        <v>0</v>
      </c>
      <c r="E173" s="22">
        <v>945000</v>
      </c>
      <c r="F173" s="1">
        <v>937</v>
      </c>
    </row>
    <row r="174" spans="1:6" ht="67.5" customHeight="1">
      <c r="A174" s="14" t="s">
        <v>288</v>
      </c>
      <c r="B174" s="30" t="s">
        <v>244</v>
      </c>
      <c r="C174" s="22">
        <v>59400</v>
      </c>
      <c r="D174" s="22">
        <f t="shared" si="5"/>
        <v>0</v>
      </c>
      <c r="E174" s="22">
        <v>59400</v>
      </c>
      <c r="F174" s="1">
        <v>967</v>
      </c>
    </row>
    <row r="175" spans="1:6" ht="115.5" customHeight="1">
      <c r="A175" s="14" t="s">
        <v>288</v>
      </c>
      <c r="B175" s="8" t="s">
        <v>245</v>
      </c>
      <c r="C175" s="22">
        <v>196900</v>
      </c>
      <c r="D175" s="22">
        <f t="shared" si="5"/>
        <v>0</v>
      </c>
      <c r="E175" s="22">
        <v>196900</v>
      </c>
      <c r="F175" s="1">
        <v>955</v>
      </c>
    </row>
    <row r="176" spans="1:6" ht="131.25" customHeight="1">
      <c r="A176" s="14" t="s">
        <v>288</v>
      </c>
      <c r="B176" s="27" t="s">
        <v>242</v>
      </c>
      <c r="C176" s="22">
        <v>692200</v>
      </c>
      <c r="D176" s="22">
        <f t="shared" si="5"/>
        <v>0</v>
      </c>
      <c r="E176" s="22">
        <v>692200</v>
      </c>
      <c r="F176" s="1">
        <v>940</v>
      </c>
    </row>
    <row r="177" spans="1:6" ht="66" customHeight="1">
      <c r="A177" s="14" t="s">
        <v>288</v>
      </c>
      <c r="B177" s="30" t="s">
        <v>243</v>
      </c>
      <c r="C177" s="22">
        <v>1328000</v>
      </c>
      <c r="D177" s="22">
        <f t="shared" si="5"/>
        <v>0</v>
      </c>
      <c r="E177" s="22">
        <v>1328000</v>
      </c>
      <c r="F177" s="1">
        <v>945</v>
      </c>
    </row>
    <row r="178" spans="1:6" ht="130.5" customHeight="1">
      <c r="A178" s="14" t="s">
        <v>288</v>
      </c>
      <c r="B178" s="8" t="s">
        <v>248</v>
      </c>
      <c r="C178" s="22">
        <v>88600</v>
      </c>
      <c r="D178" s="22">
        <f t="shared" si="5"/>
        <v>0</v>
      </c>
      <c r="E178" s="22">
        <v>88600</v>
      </c>
      <c r="F178" s="1">
        <v>2962</v>
      </c>
    </row>
    <row r="179" spans="1:6" ht="66.75" customHeight="1">
      <c r="A179" s="14" t="s">
        <v>288</v>
      </c>
      <c r="B179" s="8" t="s">
        <v>247</v>
      </c>
      <c r="C179" s="22">
        <v>56200</v>
      </c>
      <c r="D179" s="22">
        <f t="shared" si="5"/>
        <v>0</v>
      </c>
      <c r="E179" s="22">
        <v>56200</v>
      </c>
      <c r="F179" s="1">
        <v>949</v>
      </c>
    </row>
    <row r="180" spans="1:6" ht="111.75" customHeight="1">
      <c r="A180" s="14" t="s">
        <v>288</v>
      </c>
      <c r="B180" s="8" t="s">
        <v>238</v>
      </c>
      <c r="C180" s="22">
        <v>1822300</v>
      </c>
      <c r="D180" s="22">
        <f t="shared" si="5"/>
        <v>0</v>
      </c>
      <c r="E180" s="22">
        <v>1822300</v>
      </c>
      <c r="F180" s="1">
        <v>2969</v>
      </c>
    </row>
    <row r="181" spans="1:5" ht="78.75" customHeight="1" hidden="1">
      <c r="A181" s="10" t="s">
        <v>86</v>
      </c>
      <c r="B181" s="8" t="s">
        <v>132</v>
      </c>
      <c r="C181" s="22"/>
      <c r="D181" s="22">
        <f t="shared" si="5"/>
        <v>0</v>
      </c>
      <c r="E181" s="22"/>
    </row>
    <row r="182" spans="1:6" ht="69" customHeight="1">
      <c r="A182" s="14" t="s">
        <v>288</v>
      </c>
      <c r="B182" s="8" t="s">
        <v>239</v>
      </c>
      <c r="C182" s="22">
        <v>1203500</v>
      </c>
      <c r="D182" s="22">
        <f t="shared" si="5"/>
        <v>0</v>
      </c>
      <c r="E182" s="22">
        <v>1203500</v>
      </c>
      <c r="F182" s="1">
        <v>936</v>
      </c>
    </row>
    <row r="183" spans="1:6" ht="117" customHeight="1">
      <c r="A183" s="10" t="s">
        <v>288</v>
      </c>
      <c r="B183" s="8" t="s">
        <v>237</v>
      </c>
      <c r="C183" s="22">
        <v>6676900</v>
      </c>
      <c r="D183" s="22">
        <f t="shared" si="5"/>
        <v>0</v>
      </c>
      <c r="E183" s="22">
        <v>6676900</v>
      </c>
      <c r="F183" s="1">
        <v>0</v>
      </c>
    </row>
    <row r="184" spans="1:6" ht="68.25" customHeight="1">
      <c r="A184" s="14" t="s">
        <v>288</v>
      </c>
      <c r="B184" s="8" t="s">
        <v>246</v>
      </c>
      <c r="C184" s="22">
        <v>391500</v>
      </c>
      <c r="D184" s="22">
        <f t="shared" si="5"/>
        <v>0</v>
      </c>
      <c r="E184" s="22">
        <v>391500</v>
      </c>
      <c r="F184" s="1">
        <v>2941</v>
      </c>
    </row>
    <row r="185" spans="1:6" ht="165" customHeight="1">
      <c r="A185" s="14" t="s">
        <v>288</v>
      </c>
      <c r="B185" s="8" t="s">
        <v>223</v>
      </c>
      <c r="C185" s="22">
        <v>1215600</v>
      </c>
      <c r="D185" s="22">
        <f t="shared" si="5"/>
        <v>0</v>
      </c>
      <c r="E185" s="22">
        <v>1215600</v>
      </c>
      <c r="F185" s="1">
        <v>942</v>
      </c>
    </row>
    <row r="186" spans="1:5" ht="117.75" customHeight="1">
      <c r="A186" s="14" t="s">
        <v>289</v>
      </c>
      <c r="B186" s="8" t="s">
        <v>197</v>
      </c>
      <c r="C186" s="24">
        <f>C187</f>
        <v>3822200</v>
      </c>
      <c r="D186" s="24">
        <f t="shared" si="5"/>
        <v>0</v>
      </c>
      <c r="E186" s="24">
        <f>E187</f>
        <v>3822200</v>
      </c>
    </row>
    <row r="187" spans="1:6" ht="117" customHeight="1">
      <c r="A187" s="14" t="s">
        <v>289</v>
      </c>
      <c r="B187" s="30" t="s">
        <v>240</v>
      </c>
      <c r="C187" s="22">
        <v>3822200</v>
      </c>
      <c r="D187" s="22">
        <f t="shared" si="5"/>
        <v>0</v>
      </c>
      <c r="E187" s="22">
        <v>3822200</v>
      </c>
      <c r="F187" s="1">
        <v>2935</v>
      </c>
    </row>
    <row r="188" spans="1:6" ht="47.25">
      <c r="A188" s="14" t="s">
        <v>290</v>
      </c>
      <c r="B188" s="8" t="s">
        <v>251</v>
      </c>
      <c r="C188" s="22">
        <v>0</v>
      </c>
      <c r="D188" s="22">
        <f>E188-C188</f>
        <v>0</v>
      </c>
      <c r="E188" s="22">
        <v>0</v>
      </c>
      <c r="F188" s="1">
        <v>365</v>
      </c>
    </row>
    <row r="189" spans="1:6" ht="69.75" customHeight="1">
      <c r="A189" s="10" t="s">
        <v>291</v>
      </c>
      <c r="B189" s="8" t="s">
        <v>222</v>
      </c>
      <c r="C189" s="22">
        <v>10400</v>
      </c>
      <c r="D189" s="22">
        <f>E189-C189</f>
        <v>0</v>
      </c>
      <c r="E189" s="22">
        <v>10400</v>
      </c>
      <c r="F189" s="1">
        <v>370</v>
      </c>
    </row>
    <row r="190" spans="1:6" ht="63.75" customHeight="1">
      <c r="A190" s="14" t="s">
        <v>292</v>
      </c>
      <c r="B190" s="31" t="s">
        <v>249</v>
      </c>
      <c r="C190" s="22">
        <v>2064200</v>
      </c>
      <c r="D190" s="22">
        <f t="shared" si="5"/>
        <v>0</v>
      </c>
      <c r="E190" s="22">
        <v>2064200</v>
      </c>
      <c r="F190" s="1">
        <v>200</v>
      </c>
    </row>
    <row r="191" spans="1:6" ht="98.25" customHeight="1">
      <c r="A191" s="14" t="s">
        <v>293</v>
      </c>
      <c r="B191" s="32" t="s">
        <v>250</v>
      </c>
      <c r="C191" s="22">
        <v>271900</v>
      </c>
      <c r="D191" s="22">
        <f t="shared" si="5"/>
        <v>0</v>
      </c>
      <c r="E191" s="22">
        <v>271900</v>
      </c>
      <c r="F191" s="1" t="s">
        <v>224</v>
      </c>
    </row>
    <row r="192" spans="1:5" ht="23.25" customHeight="1">
      <c r="A192" s="10" t="s">
        <v>320</v>
      </c>
      <c r="B192" s="7" t="s">
        <v>198</v>
      </c>
      <c r="C192" s="33">
        <f>C193+C194+C198</f>
        <v>900</v>
      </c>
      <c r="D192" s="36">
        <f t="shared" si="5"/>
        <v>53711046.79</v>
      </c>
      <c r="E192" s="33">
        <f>E193+E194+E198</f>
        <v>53711946.79</v>
      </c>
    </row>
    <row r="193" spans="1:5" ht="94.5" customHeight="1">
      <c r="A193" s="10" t="s">
        <v>308</v>
      </c>
      <c r="B193" s="57" t="s">
        <v>309</v>
      </c>
      <c r="C193" s="55">
        <v>900</v>
      </c>
      <c r="D193" s="35">
        <f t="shared" si="5"/>
        <v>0</v>
      </c>
      <c r="E193" s="35">
        <v>900</v>
      </c>
    </row>
    <row r="194" spans="1:5" ht="107.25" customHeight="1">
      <c r="A194" s="10" t="s">
        <v>349</v>
      </c>
      <c r="B194" s="58" t="s">
        <v>348</v>
      </c>
      <c r="C194" s="56"/>
      <c r="D194" s="35">
        <f t="shared" si="5"/>
        <v>43711046.79</v>
      </c>
      <c r="E194" s="36">
        <f>E195+E196+E197</f>
        <v>43711046.79</v>
      </c>
    </row>
    <row r="195" spans="1:6" ht="104.25" customHeight="1">
      <c r="A195" s="10" t="s">
        <v>349</v>
      </c>
      <c r="B195" s="58" t="s">
        <v>351</v>
      </c>
      <c r="C195" s="55"/>
      <c r="D195" s="35">
        <f t="shared" si="5"/>
        <v>15663684.21</v>
      </c>
      <c r="E195" s="35">
        <v>15663684.21</v>
      </c>
      <c r="F195" s="1" t="s">
        <v>338</v>
      </c>
    </row>
    <row r="196" spans="1:6" ht="107.25" customHeight="1">
      <c r="A196" s="10" t="s">
        <v>349</v>
      </c>
      <c r="B196" s="58" t="s">
        <v>352</v>
      </c>
      <c r="C196" s="35"/>
      <c r="D196" s="35">
        <f t="shared" si="5"/>
        <v>12881262.58</v>
      </c>
      <c r="E196" s="35">
        <v>12881262.58</v>
      </c>
      <c r="F196" s="1" t="s">
        <v>350</v>
      </c>
    </row>
    <row r="197" spans="1:6" ht="120" customHeight="1">
      <c r="A197" s="10" t="s">
        <v>349</v>
      </c>
      <c r="B197" s="52" t="s">
        <v>353</v>
      </c>
      <c r="C197" s="35"/>
      <c r="D197" s="35">
        <f t="shared" si="5"/>
        <v>15166100</v>
      </c>
      <c r="E197" s="35">
        <v>15166100</v>
      </c>
      <c r="F197" s="1">
        <v>2972</v>
      </c>
    </row>
    <row r="198" spans="1:6" ht="54.75" customHeight="1">
      <c r="A198" s="10" t="s">
        <v>355</v>
      </c>
      <c r="B198" s="58" t="s">
        <v>356</v>
      </c>
      <c r="C198" s="55"/>
      <c r="D198" s="35">
        <f t="shared" si="5"/>
        <v>10000000</v>
      </c>
      <c r="E198" s="35">
        <v>10000000</v>
      </c>
      <c r="F198" s="1" t="s">
        <v>354</v>
      </c>
    </row>
    <row r="199" spans="1:5" ht="31.5" hidden="1">
      <c r="A199" s="9" t="s">
        <v>4</v>
      </c>
      <c r="B199" s="60" t="s">
        <v>164</v>
      </c>
      <c r="C199" s="33">
        <f>C200</f>
        <v>0</v>
      </c>
      <c r="D199" s="35">
        <f t="shared" si="5"/>
        <v>0</v>
      </c>
      <c r="E199" s="33">
        <f>E200</f>
        <v>0</v>
      </c>
    </row>
    <row r="200" spans="1:5" ht="31.5" hidden="1">
      <c r="A200" s="10" t="s">
        <v>318</v>
      </c>
      <c r="B200" s="8" t="s">
        <v>165</v>
      </c>
      <c r="C200" s="35"/>
      <c r="D200" s="35">
        <f t="shared" si="5"/>
        <v>0</v>
      </c>
      <c r="E200" s="35"/>
    </row>
    <row r="201" spans="1:5" ht="105" customHeight="1">
      <c r="A201" s="9" t="s">
        <v>125</v>
      </c>
      <c r="B201" s="59" t="s">
        <v>175</v>
      </c>
      <c r="C201" s="33">
        <f>C202+C203+C204+C205+C207+C208</f>
        <v>58283.810000000005</v>
      </c>
      <c r="D201" s="35">
        <f t="shared" si="5"/>
        <v>0</v>
      </c>
      <c r="E201" s="33">
        <f>E202+E203+E204+E205+E207+E208</f>
        <v>58283.810000000005</v>
      </c>
    </row>
    <row r="202" spans="1:5" ht="78.75" hidden="1">
      <c r="A202" s="10" t="s">
        <v>319</v>
      </c>
      <c r="B202" s="8" t="s">
        <v>160</v>
      </c>
      <c r="C202" s="35"/>
      <c r="D202" s="35">
        <f t="shared" si="5"/>
        <v>0</v>
      </c>
      <c r="E202" s="35"/>
    </row>
    <row r="203" spans="1:5" ht="94.5" hidden="1">
      <c r="A203" s="10" t="s">
        <v>305</v>
      </c>
      <c r="B203" s="8" t="s">
        <v>10</v>
      </c>
      <c r="C203" s="35"/>
      <c r="D203" s="35">
        <f t="shared" si="5"/>
        <v>0</v>
      </c>
      <c r="E203" s="35"/>
    </row>
    <row r="204" spans="1:5" ht="47.25">
      <c r="A204" s="10" t="s">
        <v>307</v>
      </c>
      <c r="B204" s="8" t="s">
        <v>161</v>
      </c>
      <c r="C204" s="35">
        <v>113.01</v>
      </c>
      <c r="D204" s="35">
        <f t="shared" si="5"/>
        <v>0</v>
      </c>
      <c r="E204" s="35">
        <v>113.01</v>
      </c>
    </row>
    <row r="205" spans="1:5" ht="47.25" hidden="1">
      <c r="A205" s="10" t="s">
        <v>306</v>
      </c>
      <c r="B205" s="8" t="s">
        <v>161</v>
      </c>
      <c r="C205" s="35"/>
      <c r="D205" s="35">
        <f t="shared" si="5"/>
        <v>0</v>
      </c>
      <c r="E205" s="35"/>
    </row>
    <row r="206" spans="1:5" ht="47.25" hidden="1">
      <c r="A206" s="10" t="s">
        <v>305</v>
      </c>
      <c r="B206" s="8" t="s">
        <v>162</v>
      </c>
      <c r="C206" s="35"/>
      <c r="D206" s="35">
        <f t="shared" si="5"/>
        <v>0</v>
      </c>
      <c r="E206" s="35"/>
    </row>
    <row r="207" spans="1:5" ht="47.25" hidden="1">
      <c r="A207" s="10" t="s">
        <v>304</v>
      </c>
      <c r="B207" s="8" t="s">
        <v>163</v>
      </c>
      <c r="C207" s="35"/>
      <c r="D207" s="35">
        <f t="shared" si="5"/>
        <v>0</v>
      </c>
      <c r="E207" s="35"/>
    </row>
    <row r="208" spans="1:5" ht="78.75">
      <c r="A208" s="10" t="s">
        <v>302</v>
      </c>
      <c r="B208" s="8" t="s">
        <v>303</v>
      </c>
      <c r="C208" s="35">
        <v>58170.8</v>
      </c>
      <c r="D208" s="35">
        <f t="shared" si="5"/>
        <v>0</v>
      </c>
      <c r="E208" s="35">
        <v>58170.8</v>
      </c>
    </row>
    <row r="209" spans="1:5" ht="51">
      <c r="A209" s="9" t="s">
        <v>126</v>
      </c>
      <c r="B209" s="59" t="s">
        <v>11</v>
      </c>
      <c r="C209" s="33">
        <f>C210</f>
        <v>-198151.88</v>
      </c>
      <c r="D209" s="36">
        <f t="shared" si="5"/>
        <v>0</v>
      </c>
      <c r="E209" s="33">
        <f>E210</f>
        <v>-198151.88</v>
      </c>
    </row>
    <row r="210" spans="1:5" ht="78.75">
      <c r="A210" s="10" t="s">
        <v>299</v>
      </c>
      <c r="B210" s="8" t="s">
        <v>300</v>
      </c>
      <c r="C210" s="34">
        <v>-198151.88</v>
      </c>
      <c r="D210" s="35">
        <f t="shared" si="5"/>
        <v>0</v>
      </c>
      <c r="E210" s="34">
        <v>-198151.88</v>
      </c>
    </row>
    <row r="211" spans="1:5" ht="15.75">
      <c r="A211" s="9"/>
      <c r="B211" s="7" t="s">
        <v>166</v>
      </c>
      <c r="C211" s="33">
        <f>C11+C117</f>
        <v>912904993.77</v>
      </c>
      <c r="D211" s="36">
        <f t="shared" si="5"/>
        <v>35112307.42999995</v>
      </c>
      <c r="E211" s="33">
        <f>E11+E117</f>
        <v>948017301.1999999</v>
      </c>
    </row>
    <row r="221" ht="18.75">
      <c r="D221" s="49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finwork</cp:lastModifiedBy>
  <cp:lastPrinted>2019-03-15T10:42:28Z</cp:lastPrinted>
  <dcterms:created xsi:type="dcterms:W3CDTF">1996-10-08T23:32:33Z</dcterms:created>
  <dcterms:modified xsi:type="dcterms:W3CDTF">2019-06-25T05:24:52Z</dcterms:modified>
  <cp:category/>
  <cp:version/>
  <cp:contentType/>
  <cp:contentStatus/>
</cp:coreProperties>
</file>