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2020" sheetId="5" r:id="rId1"/>
  </sheets>
  <calcPr calcId="124519"/>
</workbook>
</file>

<file path=xl/calcChain.xml><?xml version="1.0" encoding="utf-8"?>
<calcChain xmlns="http://schemas.openxmlformats.org/spreadsheetml/2006/main">
  <c r="J13" i="5"/>
  <c r="E9"/>
  <c r="D9"/>
  <c r="F10"/>
  <c r="F9" s="1"/>
  <c r="E10"/>
  <c r="D10"/>
  <c r="J10"/>
  <c r="I10"/>
  <c r="G10" s="1"/>
  <c r="G9" s="1"/>
  <c r="H10"/>
  <c r="N19" l="1"/>
  <c r="M19"/>
  <c r="L19"/>
  <c r="C19"/>
  <c r="C10" l="1"/>
  <c r="K19"/>
  <c r="G19"/>
  <c r="L18"/>
  <c r="C18"/>
  <c r="G18" l="1"/>
  <c r="N18"/>
  <c r="M18"/>
  <c r="K18" l="1"/>
  <c r="M13" l="1"/>
  <c r="L13"/>
  <c r="G13"/>
  <c r="C13"/>
  <c r="N12"/>
  <c r="K12" s="1"/>
  <c r="N11"/>
  <c r="M11"/>
  <c r="L11"/>
  <c r="L10" s="1"/>
  <c r="G11"/>
  <c r="C11"/>
  <c r="J9"/>
  <c r="I9"/>
  <c r="H9"/>
  <c r="M10" l="1"/>
  <c r="M9" s="1"/>
  <c r="C9"/>
  <c r="L9"/>
  <c r="N13"/>
  <c r="K11"/>
  <c r="N10" l="1"/>
  <c r="N9" s="1"/>
  <c r="K13"/>
  <c r="K10" l="1"/>
  <c r="K9" s="1"/>
</calcChain>
</file>

<file path=xl/comments1.xml><?xml version="1.0" encoding="utf-8"?>
<comments xmlns="http://schemas.openxmlformats.org/spreadsheetml/2006/main">
  <authors>
    <author>Автор</author>
  </authors>
  <commentList>
    <comment ref="K1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3000 лизинг +652119,56- гидромолот+34300запчасти
</t>
        </r>
      </text>
    </comment>
    <comment ref="I1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 подъезд к вертолетной площадке</t>
        </r>
      </text>
    </comment>
    <comment ref="J1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729782- дорога Катанда ( 150 из дорожного фонда)</t>
        </r>
      </text>
    </comment>
  </commentList>
</comments>
</file>

<file path=xl/sharedStrings.xml><?xml version="1.0" encoding="utf-8"?>
<sst xmlns="http://schemas.openxmlformats.org/spreadsheetml/2006/main" count="33" uniqueCount="25">
  <si>
    <t>№ п/п</t>
  </si>
  <si>
    <t xml:space="preserve">Наименование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</si>
  <si>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</si>
  <si>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</si>
  <si>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</si>
  <si>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</si>
  <si>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</si>
  <si>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</si>
  <si>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>( рублей)</t>
  </si>
  <si>
    <t>Содержание, капитальный ремонт и ремонт автомобильных дорог общего пользования местного значения, в том числе дорожных сооружений на них, относящихся к муниципальной собственности</t>
  </si>
  <si>
    <t>1.2</t>
  </si>
  <si>
    <t xml:space="preserve">Сумма на 2020 год </t>
  </si>
  <si>
    <t xml:space="preserve"> изменения </t>
  </si>
  <si>
    <t>1</t>
  </si>
  <si>
    <t>Приобретение спецтехники( дорожно-эксплуатационной техники) и  расходы по ее содержанию</t>
  </si>
  <si>
    <t>в том числе платежи по лизингу</t>
  </si>
  <si>
    <t xml:space="preserve">С учетом изменений сумма на 2020 год </t>
  </si>
  <si>
    <t>Дорожный фонд муниципального образования в части сохранения и развития автомобильных дорог и искусственных сооружений на них в рамках подпрограммы "Развитие внутренней инфраструктуры и обеспечение безопасности жизнедеятельности населения"  муниципальной программы "Повышение систем жизнеобеспечения
МО "Усть-Коксинский район" Республики Алтай
 в том числе:</t>
  </si>
  <si>
    <t xml:space="preserve"> Распределение бюджетных ассигнований Дорожного фонда муниципального образования «Усть-Коксинский район» Республики Алтай на  2020  год</t>
  </si>
  <si>
    <t>Разработка технических паспортов автомобильных дорог</t>
  </si>
  <si>
    <t>1.3</t>
  </si>
  <si>
    <t>Приложение   8                                                                                            к  решению «О бюджете муниципального образования " Усть-Коксинский район"  РА на 2020 год                                                          и плановый период 2021 и 2022 годов»</t>
  </si>
  <si>
    <t>1.4</t>
  </si>
  <si>
    <t>Разработка ПСД (мост Сахсабай)</t>
  </si>
  <si>
    <t>Приложение 4                                                                                                 к  решению «О внесению изменений и дополнений в решение " О бюджете муниципального образования " Усть-Коксинский район"  РА на 2020 год   и плановый период 2021 и 2022 годов»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</si>
</sst>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#,##0.00_р_."/>
  </numFmts>
  <fonts count="10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47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NumberFormat="1" applyFont="1" applyFill="1" applyBorder="1" applyAlignment="1" applyProtection="1">
      <alignment horizontal="justify" vertical="center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Font="1" applyBorder="1" applyAlignment="1">
      <alignment horizontal="justify" vertical="center" wrapText="1"/>
    </xf>
    <xf numFmtId="0" fontId="5" fillId="0" borderId="0" xfId="1" applyFont="1" applyAlignment="1">
      <alignment vertical="top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justify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4" fontId="7" fillId="0" borderId="1" xfId="1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wrapText="1"/>
    </xf>
    <xf numFmtId="4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5" xfId="1" applyNumberFormat="1" applyFont="1" applyFill="1" applyBorder="1" applyAlignment="1" applyProtection="1">
      <alignment vertical="center" wrapText="1"/>
    </xf>
    <xf numFmtId="0" fontId="2" fillId="0" borderId="0" xfId="1" applyFont="1" applyAlignment="1">
      <alignment horizontal="right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justify" vertical="center" wrapText="1"/>
    </xf>
    <xf numFmtId="0" fontId="6" fillId="0" borderId="1" xfId="0" applyFont="1" applyBorder="1" applyAlignment="1">
      <alignment vertical="top" wrapText="1"/>
    </xf>
    <xf numFmtId="0" fontId="2" fillId="0" borderId="1" xfId="1" applyNumberFormat="1" applyFont="1" applyFill="1" applyBorder="1" applyAlignment="1" applyProtection="1">
      <alignment vertical="top" wrapText="1"/>
    </xf>
    <xf numFmtId="0" fontId="2" fillId="2" borderId="0" xfId="1" applyNumberFormat="1" applyFont="1" applyFill="1" applyBorder="1" applyAlignment="1" applyProtection="1">
      <alignment vertical="top" wrapText="1"/>
    </xf>
    <xf numFmtId="0" fontId="2" fillId="2" borderId="0" xfId="1" applyFont="1" applyFill="1" applyAlignment="1">
      <alignment vertical="top" wrapText="1"/>
    </xf>
    <xf numFmtId="0" fontId="2" fillId="2" borderId="1" xfId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 applyProtection="1">
      <alignment horizontal="center" vertical="center" wrapText="1"/>
    </xf>
    <xf numFmtId="4" fontId="7" fillId="2" borderId="1" xfId="1" applyNumberFormat="1" applyFont="1" applyFill="1" applyBorder="1" applyAlignment="1" applyProtection="1">
      <alignment horizontal="center" vertical="center" wrapText="1"/>
    </xf>
    <xf numFmtId="0" fontId="2" fillId="2" borderId="5" xfId="1" applyNumberFormat="1" applyFont="1" applyFill="1" applyBorder="1" applyAlignment="1" applyProtection="1">
      <alignment vertical="center" wrapText="1"/>
    </xf>
    <xf numFmtId="0" fontId="2" fillId="2" borderId="1" xfId="1" applyNumberFormat="1" applyFont="1" applyFill="1" applyBorder="1" applyAlignment="1" applyProtection="1">
      <alignment vertical="center" wrapText="1"/>
    </xf>
    <xf numFmtId="0" fontId="2" fillId="0" borderId="0" xfId="1" applyFont="1" applyFill="1" applyAlignment="1">
      <alignment vertical="top" wrapText="1"/>
    </xf>
    <xf numFmtId="0" fontId="2" fillId="0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Fill="1" applyBorder="1" applyAlignment="1" applyProtection="1">
      <alignment horizontal="center" vertical="center" wrapText="1"/>
    </xf>
    <xf numFmtId="0" fontId="2" fillId="2" borderId="0" xfId="1" applyFont="1" applyFill="1" applyAlignment="1">
      <alignment horizontal="right" vertical="top" wrapText="1"/>
    </xf>
    <xf numFmtId="0" fontId="3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topLeftCell="A13" zoomScaleSheetLayoutView="100" workbookViewId="0">
      <selection activeCell="J7" sqref="J7"/>
    </sheetView>
  </sheetViews>
  <sheetFormatPr defaultColWidth="8.88671875" defaultRowHeight="13.2"/>
  <cols>
    <col min="1" max="1" width="6.33203125" style="1" customWidth="1"/>
    <col min="2" max="2" width="42" style="2" customWidth="1"/>
    <col min="3" max="3" width="14" style="3" hidden="1" customWidth="1"/>
    <col min="4" max="4" width="8.88671875" style="3" hidden="1" customWidth="1"/>
    <col min="5" max="5" width="13.77734375" style="3" hidden="1" customWidth="1"/>
    <col min="6" max="6" width="13.88671875" style="3" hidden="1" customWidth="1"/>
    <col min="7" max="7" width="12.44140625" style="3" customWidth="1"/>
    <col min="8" max="8" width="11.5546875" style="3" customWidth="1"/>
    <col min="9" max="9" width="13" style="3" customWidth="1"/>
    <col min="10" max="10" width="13.33203125" style="3" customWidth="1"/>
    <col min="11" max="11" width="12.77734375" style="3" customWidth="1"/>
    <col min="12" max="12" width="13" style="30" customWidth="1"/>
    <col min="13" max="13" width="11.6640625" style="3" customWidth="1"/>
    <col min="14" max="14" width="12.88671875" style="3" customWidth="1"/>
    <col min="15" max="16384" width="8.88671875" style="1"/>
  </cols>
  <sheetData>
    <row r="1" spans="1:14" ht="66.599999999999994" customHeight="1">
      <c r="K1" s="41" t="s">
        <v>24</v>
      </c>
      <c r="L1" s="41"/>
      <c r="M1" s="41"/>
      <c r="N1" s="41"/>
    </row>
    <row r="2" spans="1:14" ht="54" customHeight="1">
      <c r="J2" s="1"/>
      <c r="K2" s="41" t="s">
        <v>21</v>
      </c>
      <c r="L2" s="41"/>
      <c r="M2" s="41"/>
      <c r="N2" s="41"/>
    </row>
    <row r="3" spans="1:14" ht="39" customHeight="1">
      <c r="A3" s="42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7.5" customHeight="1">
      <c r="B4" s="4"/>
      <c r="C4" s="1"/>
      <c r="D4" s="37"/>
      <c r="E4" s="1"/>
      <c r="F4" s="1"/>
      <c r="G4" s="1"/>
      <c r="H4" s="1"/>
      <c r="I4" s="1"/>
      <c r="J4" s="1"/>
      <c r="K4" s="1"/>
      <c r="L4" s="31"/>
      <c r="M4" s="1"/>
      <c r="N4" s="1"/>
    </row>
    <row r="5" spans="1:14" ht="17.25" customHeight="1">
      <c r="B5" s="4"/>
      <c r="C5" s="1"/>
      <c r="D5" s="37"/>
      <c r="E5" s="1"/>
      <c r="F5" s="1"/>
      <c r="G5" s="1"/>
      <c r="H5" s="1"/>
      <c r="I5" s="1"/>
      <c r="J5" s="1"/>
      <c r="K5" s="1"/>
      <c r="L5" s="31"/>
      <c r="M5" s="1"/>
      <c r="N5" s="25" t="s">
        <v>8</v>
      </c>
    </row>
    <row r="6" spans="1:14" ht="19.5" customHeight="1">
      <c r="A6" s="43" t="s">
        <v>0</v>
      </c>
      <c r="B6" s="43" t="s">
        <v>1</v>
      </c>
      <c r="C6" s="44" t="s">
        <v>11</v>
      </c>
      <c r="D6" s="45"/>
      <c r="E6" s="45"/>
      <c r="F6" s="46"/>
      <c r="G6" s="44" t="s">
        <v>12</v>
      </c>
      <c r="H6" s="45"/>
      <c r="I6" s="45"/>
      <c r="J6" s="46"/>
      <c r="K6" s="44" t="s">
        <v>16</v>
      </c>
      <c r="L6" s="45"/>
      <c r="M6" s="45"/>
      <c r="N6" s="46"/>
    </row>
    <row r="7" spans="1:14" ht="87.75" customHeight="1">
      <c r="A7" s="43"/>
      <c r="B7" s="43"/>
      <c r="C7" s="26" t="s">
        <v>2</v>
      </c>
      <c r="D7" s="7" t="s">
        <v>3</v>
      </c>
      <c r="E7" s="7" t="s">
        <v>4</v>
      </c>
      <c r="F7" s="7" t="s">
        <v>5</v>
      </c>
      <c r="G7" s="26" t="s">
        <v>2</v>
      </c>
      <c r="H7" s="26" t="s">
        <v>3</v>
      </c>
      <c r="I7" s="7" t="s">
        <v>4</v>
      </c>
      <c r="J7" s="7" t="s">
        <v>5</v>
      </c>
      <c r="K7" s="26" t="s">
        <v>2</v>
      </c>
      <c r="L7" s="32" t="s">
        <v>3</v>
      </c>
      <c r="M7" s="7" t="s">
        <v>4</v>
      </c>
      <c r="N7" s="7" t="s">
        <v>5</v>
      </c>
    </row>
    <row r="8" spans="1:14" ht="13.5" customHeight="1">
      <c r="A8" s="26">
        <v>1</v>
      </c>
      <c r="B8" s="26">
        <v>2</v>
      </c>
      <c r="C8" s="6">
        <v>3</v>
      </c>
      <c r="D8" s="38">
        <v>4</v>
      </c>
      <c r="E8" s="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7</v>
      </c>
      <c r="L8" s="32">
        <v>8</v>
      </c>
      <c r="M8" s="26">
        <v>9</v>
      </c>
      <c r="N8" s="26">
        <v>10</v>
      </c>
    </row>
    <row r="9" spans="1:14" ht="19.5" customHeight="1">
      <c r="A9" s="8"/>
      <c r="B9" s="9" t="s">
        <v>6</v>
      </c>
      <c r="C9" s="10">
        <f>D9+E9+F9</f>
        <v>12319904.76</v>
      </c>
      <c r="D9" s="10">
        <f t="shared" ref="D9:F9" si="0">D10</f>
        <v>0</v>
      </c>
      <c r="E9" s="33">
        <f t="shared" si="0"/>
        <v>2300000</v>
      </c>
      <c r="F9" s="33">
        <f t="shared" si="0"/>
        <v>10019904.76</v>
      </c>
      <c r="G9" s="10">
        <f>G10</f>
        <v>1079782</v>
      </c>
      <c r="H9" s="10">
        <f t="shared" ref="H9:M9" si="1">H10</f>
        <v>0</v>
      </c>
      <c r="I9" s="10">
        <f t="shared" si="1"/>
        <v>500000</v>
      </c>
      <c r="J9" s="10">
        <f t="shared" si="1"/>
        <v>579782</v>
      </c>
      <c r="K9" s="10">
        <f t="shared" si="1"/>
        <v>13399686.76</v>
      </c>
      <c r="L9" s="33">
        <f t="shared" si="1"/>
        <v>0</v>
      </c>
      <c r="M9" s="10">
        <f t="shared" si="1"/>
        <v>2800000</v>
      </c>
      <c r="N9" s="10">
        <f>N10</f>
        <v>10599686.76</v>
      </c>
    </row>
    <row r="10" spans="1:14" s="5" customFormat="1" ht="147.75" customHeight="1">
      <c r="A10" s="18" t="s">
        <v>13</v>
      </c>
      <c r="B10" s="9" t="s">
        <v>17</v>
      </c>
      <c r="C10" s="21">
        <f>D10+E10+F10</f>
        <v>12319904.76</v>
      </c>
      <c r="D10" s="21">
        <f>D11+D13+D18+D19</f>
        <v>0</v>
      </c>
      <c r="E10" s="34">
        <f t="shared" ref="E10:F10" si="2">E11+E13+E18+E19</f>
        <v>2300000</v>
      </c>
      <c r="F10" s="34">
        <f t="shared" si="2"/>
        <v>10019904.76</v>
      </c>
      <c r="G10" s="21">
        <f>H10+I10+J10</f>
        <v>1079782</v>
      </c>
      <c r="H10" s="21">
        <f>H11+H13+H18+H19</f>
        <v>0</v>
      </c>
      <c r="I10" s="21">
        <f t="shared" ref="I10:J10" si="3">I11+I13+I18+I19</f>
        <v>500000</v>
      </c>
      <c r="J10" s="21">
        <f t="shared" si="3"/>
        <v>579782</v>
      </c>
      <c r="K10" s="21">
        <f>L10+M10+N10</f>
        <v>13399686.76</v>
      </c>
      <c r="L10" s="34">
        <f>L11+L13+L18+L19</f>
        <v>0</v>
      </c>
      <c r="M10" s="21">
        <f t="shared" ref="M10:N10" si="4">M11+M13+M18+M19</f>
        <v>2800000</v>
      </c>
      <c r="N10" s="21">
        <f t="shared" si="4"/>
        <v>10599686.76</v>
      </c>
    </row>
    <row r="11" spans="1:14" ht="39.6">
      <c r="A11" s="16" t="s">
        <v>7</v>
      </c>
      <c r="B11" s="19" t="s">
        <v>14</v>
      </c>
      <c r="C11" s="11">
        <f>D11+E11+F11</f>
        <v>3686419.56</v>
      </c>
      <c r="D11" s="11">
        <v>0</v>
      </c>
      <c r="E11" s="11">
        <v>0</v>
      </c>
      <c r="F11" s="11">
        <v>3686419.56</v>
      </c>
      <c r="G11" s="11">
        <f>H11+I11+J11</f>
        <v>0</v>
      </c>
      <c r="H11" s="11">
        <v>0</v>
      </c>
      <c r="I11" s="11">
        <v>0</v>
      </c>
      <c r="J11" s="11">
        <v>0</v>
      </c>
      <c r="K11" s="11">
        <f>L11+M11+N11</f>
        <v>3686419.56</v>
      </c>
      <c r="L11" s="39">
        <f>D11+H11</f>
        <v>0</v>
      </c>
      <c r="M11" s="12">
        <f>E11+I11</f>
        <v>0</v>
      </c>
      <c r="N11" s="40">
        <f>F11+J11</f>
        <v>3686419.56</v>
      </c>
    </row>
    <row r="12" spans="1:14" ht="18.600000000000001" customHeight="1">
      <c r="A12" s="16"/>
      <c r="B12" s="19" t="s">
        <v>15</v>
      </c>
      <c r="C12" s="11">
        <v>0</v>
      </c>
      <c r="D12" s="11">
        <v>0</v>
      </c>
      <c r="E12" s="11">
        <v>0</v>
      </c>
      <c r="F12" s="11">
        <v>3000000</v>
      </c>
      <c r="G12" s="11">
        <v>0</v>
      </c>
      <c r="H12" s="11">
        <v>0</v>
      </c>
      <c r="I12" s="11">
        <v>0</v>
      </c>
      <c r="J12" s="11">
        <v>0</v>
      </c>
      <c r="K12" s="11">
        <f>N12</f>
        <v>3000000</v>
      </c>
      <c r="L12" s="39">
        <v>0</v>
      </c>
      <c r="M12" s="12">
        <v>0</v>
      </c>
      <c r="N12" s="40">
        <f t="shared" ref="N12:N13" si="5">F12+J12</f>
        <v>3000000</v>
      </c>
    </row>
    <row r="13" spans="1:14" ht="66" customHeight="1">
      <c r="A13" s="16" t="s">
        <v>10</v>
      </c>
      <c r="B13" s="28" t="s">
        <v>9</v>
      </c>
      <c r="C13" s="11">
        <f>D13+E13+F13</f>
        <v>5548354.0999999996</v>
      </c>
      <c r="D13" s="11">
        <v>0</v>
      </c>
      <c r="E13" s="11">
        <v>0</v>
      </c>
      <c r="F13" s="11">
        <v>5548354.0999999996</v>
      </c>
      <c r="G13" s="11">
        <f>H13+I13+J13</f>
        <v>1079782</v>
      </c>
      <c r="H13" s="11">
        <v>0</v>
      </c>
      <c r="I13" s="11">
        <v>500000</v>
      </c>
      <c r="J13" s="11">
        <f>729782-150000</f>
        <v>579782</v>
      </c>
      <c r="K13" s="11">
        <f>L13+M13+N13</f>
        <v>6628136.0999999996</v>
      </c>
      <c r="L13" s="39">
        <f>D13+H13</f>
        <v>0</v>
      </c>
      <c r="M13" s="12">
        <f>E13+I13</f>
        <v>500000</v>
      </c>
      <c r="N13" s="40">
        <f t="shared" si="5"/>
        <v>6128136.0999999996</v>
      </c>
    </row>
    <row r="14" spans="1:14" ht="13.2" hidden="1" customHeight="1">
      <c r="A14" s="13"/>
      <c r="B14" s="22"/>
      <c r="C14" s="23"/>
      <c r="D14" s="24"/>
      <c r="E14" s="24"/>
      <c r="F14" s="24"/>
      <c r="G14" s="23"/>
      <c r="H14" s="24"/>
      <c r="I14" s="24"/>
      <c r="J14" s="24"/>
      <c r="K14" s="23"/>
      <c r="L14" s="35"/>
      <c r="M14" s="24"/>
      <c r="N14" s="24"/>
    </row>
    <row r="15" spans="1:14" ht="13.2" hidden="1" customHeight="1">
      <c r="A15" s="13"/>
      <c r="B15" s="20"/>
      <c r="C15" s="11"/>
      <c r="D15" s="17"/>
      <c r="E15" s="17"/>
      <c r="F15" s="17"/>
      <c r="G15" s="11"/>
      <c r="H15" s="17"/>
      <c r="I15" s="17"/>
      <c r="J15" s="17"/>
      <c r="K15" s="11"/>
      <c r="L15" s="36"/>
      <c r="M15" s="17"/>
      <c r="N15" s="17"/>
    </row>
    <row r="16" spans="1:14" ht="13.2" hidden="1" customHeight="1">
      <c r="A16" s="13"/>
      <c r="F16" s="3">
        <v>8078400</v>
      </c>
    </row>
    <row r="17" spans="1:14" ht="13.2" hidden="1" customHeight="1">
      <c r="A17" s="13"/>
    </row>
    <row r="18" spans="1:14" ht="26.4">
      <c r="A18" s="16" t="s">
        <v>20</v>
      </c>
      <c r="B18" s="27" t="s">
        <v>19</v>
      </c>
      <c r="C18" s="11">
        <f>D18+E18+F18</f>
        <v>761898.78</v>
      </c>
      <c r="D18" s="11">
        <v>0</v>
      </c>
      <c r="E18" s="11">
        <v>0</v>
      </c>
      <c r="F18" s="11">
        <v>761898.78</v>
      </c>
      <c r="G18" s="11">
        <f>H18+I18+J18</f>
        <v>0</v>
      </c>
      <c r="H18" s="11">
        <v>0</v>
      </c>
      <c r="I18" s="11">
        <v>0</v>
      </c>
      <c r="J18" s="11">
        <v>0</v>
      </c>
      <c r="K18" s="11">
        <f>L18+M18+N18</f>
        <v>761898.78</v>
      </c>
      <c r="L18" s="39">
        <f>D18+H18</f>
        <v>0</v>
      </c>
      <c r="M18" s="12">
        <f>E18+I18</f>
        <v>0</v>
      </c>
      <c r="N18" s="40">
        <f t="shared" ref="N18" si="6">F18+J18</f>
        <v>761898.78</v>
      </c>
    </row>
    <row r="19" spans="1:14">
      <c r="A19" s="16" t="s">
        <v>22</v>
      </c>
      <c r="B19" s="27" t="s">
        <v>23</v>
      </c>
      <c r="C19" s="11">
        <f>D19+E19+F19</f>
        <v>2323232.3199999998</v>
      </c>
      <c r="D19" s="29"/>
      <c r="E19" s="29">
        <v>2300000</v>
      </c>
      <c r="F19" s="29">
        <v>23232.32</v>
      </c>
      <c r="G19" s="11">
        <f>H19+I19+J19</f>
        <v>0</v>
      </c>
      <c r="H19" s="11">
        <v>0</v>
      </c>
      <c r="I19" s="11">
        <v>0</v>
      </c>
      <c r="J19" s="11">
        <v>0</v>
      </c>
      <c r="K19" s="11">
        <f>L19+M19+N19</f>
        <v>2323232.3199999998</v>
      </c>
      <c r="L19" s="39">
        <f>D19+H19</f>
        <v>0</v>
      </c>
      <c r="M19" s="12">
        <f>E19+I19</f>
        <v>2300000</v>
      </c>
      <c r="N19" s="40">
        <f t="shared" ref="N19" si="7">F19+J19</f>
        <v>23232.32</v>
      </c>
    </row>
    <row r="20" spans="1:14">
      <c r="A20" s="14"/>
    </row>
    <row r="21" spans="1:14">
      <c r="A21" s="14"/>
    </row>
    <row r="22" spans="1:14">
      <c r="A22" s="14"/>
    </row>
    <row r="23" spans="1:14">
      <c r="A23" s="14"/>
    </row>
    <row r="24" spans="1:14">
      <c r="A24" s="14"/>
    </row>
    <row r="25" spans="1:14">
      <c r="A25" s="15"/>
    </row>
    <row r="26" spans="1:14">
      <c r="A26" s="15"/>
    </row>
    <row r="27" spans="1:14">
      <c r="A27" s="15"/>
    </row>
    <row r="28" spans="1:14">
      <c r="A28" s="15"/>
    </row>
    <row r="29" spans="1:14">
      <c r="A29" s="15"/>
    </row>
    <row r="30" spans="1:14">
      <c r="A30" s="15"/>
    </row>
    <row r="31" spans="1:14">
      <c r="A31" s="15"/>
      <c r="B31" s="1"/>
      <c r="C31" s="1"/>
      <c r="D31" s="37"/>
      <c r="E31" s="1"/>
      <c r="F31" s="1"/>
      <c r="G31" s="1"/>
      <c r="H31" s="1"/>
      <c r="I31" s="1"/>
      <c r="J31" s="1"/>
      <c r="K31" s="1"/>
      <c r="L31" s="31"/>
      <c r="M31" s="1"/>
      <c r="N31" s="1"/>
    </row>
    <row r="32" spans="1:14">
      <c r="A32" s="15"/>
      <c r="B32" s="1"/>
      <c r="C32" s="1"/>
      <c r="D32" s="37"/>
      <c r="E32" s="1"/>
      <c r="F32" s="1"/>
      <c r="G32" s="1"/>
      <c r="H32" s="1"/>
      <c r="I32" s="1"/>
      <c r="J32" s="1"/>
      <c r="K32" s="1"/>
      <c r="L32" s="31"/>
      <c r="M32" s="1"/>
      <c r="N32" s="1"/>
    </row>
    <row r="33" spans="1:14">
      <c r="A33" s="15"/>
      <c r="B33" s="1"/>
      <c r="C33" s="1"/>
      <c r="D33" s="37"/>
      <c r="E33" s="1"/>
      <c r="F33" s="1"/>
      <c r="G33" s="1"/>
      <c r="H33" s="1"/>
      <c r="I33" s="1"/>
      <c r="J33" s="1"/>
      <c r="K33" s="1"/>
      <c r="L33" s="31"/>
      <c r="M33" s="1"/>
      <c r="N33" s="1"/>
    </row>
    <row r="34" spans="1:14">
      <c r="A34" s="15"/>
      <c r="B34" s="1"/>
      <c r="C34" s="1"/>
      <c r="D34" s="37"/>
      <c r="E34" s="1"/>
      <c r="F34" s="1"/>
      <c r="G34" s="1"/>
      <c r="H34" s="1"/>
      <c r="I34" s="1"/>
      <c r="J34" s="1"/>
      <c r="K34" s="1"/>
      <c r="L34" s="31"/>
      <c r="M34" s="1"/>
      <c r="N34" s="1"/>
    </row>
    <row r="35" spans="1:14">
      <c r="A35" s="15"/>
      <c r="B35" s="1"/>
      <c r="C35" s="1"/>
      <c r="D35" s="37"/>
      <c r="E35" s="1"/>
      <c r="F35" s="1"/>
      <c r="G35" s="1"/>
      <c r="H35" s="1"/>
      <c r="I35" s="1"/>
      <c r="J35" s="1"/>
      <c r="K35" s="1"/>
      <c r="L35" s="31"/>
      <c r="M35" s="1"/>
      <c r="N35" s="1"/>
    </row>
    <row r="36" spans="1:14">
      <c r="A36" s="15"/>
      <c r="B36" s="1"/>
      <c r="C36" s="1"/>
      <c r="D36" s="37"/>
      <c r="E36" s="1"/>
      <c r="F36" s="1"/>
      <c r="G36" s="1"/>
      <c r="H36" s="1"/>
      <c r="I36" s="1"/>
      <c r="J36" s="1"/>
      <c r="K36" s="1"/>
      <c r="L36" s="31"/>
      <c r="M36" s="1"/>
      <c r="N36" s="1"/>
    </row>
    <row r="37" spans="1:14">
      <c r="A37" s="15"/>
      <c r="B37" s="1"/>
      <c r="C37" s="1"/>
      <c r="D37" s="37"/>
      <c r="E37" s="1"/>
      <c r="F37" s="1"/>
      <c r="G37" s="1"/>
      <c r="H37" s="1"/>
      <c r="I37" s="1"/>
      <c r="J37" s="1"/>
      <c r="K37" s="1"/>
      <c r="L37" s="31"/>
      <c r="M37" s="1"/>
      <c r="N37" s="1"/>
    </row>
    <row r="38" spans="1:14">
      <c r="A38" s="15"/>
      <c r="B38" s="1"/>
      <c r="C38" s="1"/>
      <c r="D38" s="37"/>
      <c r="E38" s="1"/>
      <c r="F38" s="1"/>
      <c r="G38" s="1"/>
      <c r="H38" s="1"/>
      <c r="I38" s="1"/>
      <c r="J38" s="1"/>
      <c r="K38" s="1"/>
      <c r="L38" s="31"/>
      <c r="M38" s="1"/>
      <c r="N38" s="1"/>
    </row>
  </sheetData>
  <mergeCells count="8">
    <mergeCell ref="K1:N1"/>
    <mergeCell ref="K2:N2"/>
    <mergeCell ref="A3:N3"/>
    <mergeCell ref="A6:A7"/>
    <mergeCell ref="B6:B7"/>
    <mergeCell ref="C6:F6"/>
    <mergeCell ref="G6:J6"/>
    <mergeCell ref="K6:N6"/>
  </mergeCells>
  <pageMargins left="1.1811023622047245" right="0.19685039370078741" top="0.35433070866141736" bottom="0.35433070866141736" header="0.31496062992125984" footer="0.31496062992125984"/>
  <pageSetup paperSize="9" scale="6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2020-12-27T08:38:30Z</dcterms:modified>
</cp:coreProperties>
</file>