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 Прилож 3" sheetId="4" r:id="rId1"/>
  </sheets>
  <definedNames>
    <definedName name="_xlnm.Print_Area" localSheetId="0">' Прилож 3'!$A$1:$K$134</definedName>
  </definedNames>
  <calcPr calcId="144525"/>
</workbook>
</file>

<file path=xl/calcChain.xml><?xml version="1.0" encoding="utf-8"?>
<calcChain xmlns="http://schemas.openxmlformats.org/spreadsheetml/2006/main">
  <c r="H11" i="4" l="1"/>
  <c r="H10" i="4"/>
  <c r="H9" i="4" s="1"/>
  <c r="H71" i="4"/>
  <c r="H70" i="4"/>
  <c r="H101" i="4"/>
  <c r="H100" i="4"/>
  <c r="H77" i="4"/>
  <c r="H76" i="4"/>
  <c r="H34" i="4"/>
  <c r="H35" i="4"/>
  <c r="H40" i="4"/>
  <c r="H41" i="4"/>
  <c r="H42" i="4"/>
  <c r="G73" i="4" l="1"/>
  <c r="G77" i="4"/>
  <c r="G78" i="4"/>
  <c r="G79" i="4"/>
  <c r="G101" i="4"/>
  <c r="G71" i="4" s="1"/>
  <c r="G102" i="4"/>
  <c r="G72" i="4" s="1"/>
  <c r="G103" i="4"/>
  <c r="G104" i="4"/>
  <c r="G100" i="4"/>
  <c r="G35" i="4"/>
  <c r="E68" i="4"/>
  <c r="E67" i="4"/>
  <c r="E66" i="4"/>
  <c r="E65" i="4"/>
  <c r="E64" i="4"/>
  <c r="K63" i="4"/>
  <c r="J63" i="4"/>
  <c r="I63" i="4"/>
  <c r="H63" i="4"/>
  <c r="G63" i="4"/>
  <c r="F63" i="4"/>
  <c r="E63" i="4" l="1"/>
  <c r="G99" i="4"/>
  <c r="G76" i="4"/>
  <c r="G70" i="4" s="1"/>
  <c r="E122" i="4"/>
  <c r="E121" i="4"/>
  <c r="E120" i="4"/>
  <c r="E119" i="4"/>
  <c r="E118" i="4"/>
  <c r="K117" i="4"/>
  <c r="J117" i="4"/>
  <c r="I117" i="4"/>
  <c r="H117" i="4"/>
  <c r="G117" i="4"/>
  <c r="E117" i="4" s="1"/>
  <c r="F117" i="4"/>
  <c r="E104" i="4"/>
  <c r="E103" i="4"/>
  <c r="E102" i="4"/>
  <c r="E100" i="4"/>
  <c r="K99" i="4"/>
  <c r="J99" i="4"/>
  <c r="I99" i="4"/>
  <c r="H99" i="4"/>
  <c r="F99" i="4"/>
  <c r="E101" i="4" l="1"/>
  <c r="E99" i="4"/>
  <c r="G16" i="4"/>
  <c r="G34" i="4"/>
  <c r="E32" i="4"/>
  <c r="E31" i="4"/>
  <c r="E30" i="4"/>
  <c r="E29" i="4"/>
  <c r="E28" i="4"/>
  <c r="K27" i="4"/>
  <c r="J27" i="4"/>
  <c r="I27" i="4"/>
  <c r="H27" i="4"/>
  <c r="G27" i="4"/>
  <c r="F27" i="4"/>
  <c r="E27" i="4" l="1"/>
  <c r="F17" i="4"/>
  <c r="F16" i="4"/>
  <c r="F35" i="4"/>
  <c r="F34" i="4"/>
  <c r="F76" i="4"/>
  <c r="F70" i="4" s="1"/>
  <c r="K116" i="4"/>
  <c r="J116" i="4"/>
  <c r="I116" i="4"/>
  <c r="H116" i="4"/>
  <c r="G116" i="4"/>
  <c r="E116" i="4" s="1"/>
  <c r="F116" i="4"/>
  <c r="K115" i="4"/>
  <c r="J115" i="4"/>
  <c r="I115" i="4"/>
  <c r="H115" i="4"/>
  <c r="G115" i="4"/>
  <c r="F115" i="4"/>
  <c r="E115" i="4" s="1"/>
  <c r="K114" i="4"/>
  <c r="J114" i="4"/>
  <c r="I114" i="4"/>
  <c r="H114" i="4"/>
  <c r="G114" i="4"/>
  <c r="F114" i="4"/>
  <c r="K113" i="4"/>
  <c r="J113" i="4"/>
  <c r="J111" i="4" s="1"/>
  <c r="I113" i="4"/>
  <c r="H113" i="4"/>
  <c r="G113" i="4"/>
  <c r="F113" i="4"/>
  <c r="E113" i="4" s="1"/>
  <c r="K112" i="4"/>
  <c r="J112" i="4"/>
  <c r="I112" i="4"/>
  <c r="I111" i="4" s="1"/>
  <c r="H111" i="4"/>
  <c r="E112" i="4"/>
  <c r="K111" i="4"/>
  <c r="G111" i="4"/>
  <c r="E110" i="4"/>
  <c r="E109" i="4"/>
  <c r="E108" i="4"/>
  <c r="E107" i="4"/>
  <c r="E106" i="4"/>
  <c r="K105" i="4"/>
  <c r="J105" i="4"/>
  <c r="I105" i="4"/>
  <c r="H105" i="4"/>
  <c r="G105" i="4"/>
  <c r="F105" i="4"/>
  <c r="E92" i="4"/>
  <c r="E91" i="4"/>
  <c r="E90" i="4"/>
  <c r="E89" i="4"/>
  <c r="E88" i="4"/>
  <c r="K87" i="4"/>
  <c r="J87" i="4"/>
  <c r="I87" i="4"/>
  <c r="H87" i="4"/>
  <c r="G87" i="4"/>
  <c r="F87" i="4"/>
  <c r="K35" i="4"/>
  <c r="J35" i="4"/>
  <c r="I35" i="4"/>
  <c r="E105" i="4" l="1"/>
  <c r="E114" i="4"/>
  <c r="F111" i="4"/>
  <c r="E111" i="4" s="1"/>
  <c r="E87" i="4"/>
  <c r="K94" i="4"/>
  <c r="J94" i="4"/>
  <c r="J76" i="4" s="1"/>
  <c r="J70" i="4" s="1"/>
  <c r="I94" i="4"/>
  <c r="I76" i="4" s="1"/>
  <c r="I70" i="4" s="1"/>
  <c r="K76" i="4"/>
  <c r="K70" i="4" s="1"/>
  <c r="E130" i="4"/>
  <c r="F44" i="4" l="1"/>
  <c r="F38" i="4" s="1"/>
  <c r="E76" i="4"/>
  <c r="K77" i="4"/>
  <c r="J77" i="4"/>
  <c r="I77" i="4"/>
  <c r="K78" i="4"/>
  <c r="J78" i="4"/>
  <c r="I78" i="4"/>
  <c r="H78" i="4"/>
  <c r="F78" i="4"/>
  <c r="K79" i="4"/>
  <c r="J79" i="4"/>
  <c r="I79" i="4"/>
  <c r="H79" i="4"/>
  <c r="F79" i="4"/>
  <c r="K80" i="4"/>
  <c r="J80" i="4"/>
  <c r="I80" i="4"/>
  <c r="H80" i="4"/>
  <c r="G80" i="4"/>
  <c r="F80" i="4"/>
  <c r="K95" i="4"/>
  <c r="J95" i="4"/>
  <c r="I95" i="4"/>
  <c r="H95" i="4"/>
  <c r="G95" i="4"/>
  <c r="F95" i="4"/>
  <c r="F77" i="4" s="1"/>
  <c r="F75" i="4" s="1"/>
  <c r="K96" i="4"/>
  <c r="J96" i="4"/>
  <c r="I96" i="4"/>
  <c r="H96" i="4"/>
  <c r="G96" i="4"/>
  <c r="F96" i="4"/>
  <c r="K97" i="4"/>
  <c r="J97" i="4"/>
  <c r="I97" i="4"/>
  <c r="H97" i="4"/>
  <c r="G97" i="4"/>
  <c r="F97" i="4"/>
  <c r="K98" i="4"/>
  <c r="J98" i="4"/>
  <c r="I98" i="4"/>
  <c r="H98" i="4"/>
  <c r="G98" i="4"/>
  <c r="F98" i="4"/>
  <c r="E134" i="4"/>
  <c r="E133" i="4"/>
  <c r="E132" i="4"/>
  <c r="E131" i="4"/>
  <c r="K129" i="4"/>
  <c r="J129" i="4"/>
  <c r="I129" i="4"/>
  <c r="H129" i="4"/>
  <c r="G129" i="4"/>
  <c r="F129" i="4"/>
  <c r="E128" i="4"/>
  <c r="E127" i="4"/>
  <c r="E126" i="4"/>
  <c r="E125" i="4"/>
  <c r="E124" i="4"/>
  <c r="K123" i="4"/>
  <c r="J123" i="4"/>
  <c r="I123" i="4"/>
  <c r="H123" i="4"/>
  <c r="G123" i="4"/>
  <c r="F123" i="4"/>
  <c r="E98" i="4"/>
  <c r="E94" i="4"/>
  <c r="E86" i="4"/>
  <c r="E85" i="4"/>
  <c r="E84" i="4"/>
  <c r="E83" i="4"/>
  <c r="E82" i="4"/>
  <c r="K81" i="4"/>
  <c r="J81" i="4"/>
  <c r="I81" i="4"/>
  <c r="H81" i="4"/>
  <c r="G81" i="4"/>
  <c r="F81" i="4"/>
  <c r="H75" i="4"/>
  <c r="E62" i="4"/>
  <c r="E61" i="4"/>
  <c r="E60" i="4"/>
  <c r="E59" i="4"/>
  <c r="E58" i="4"/>
  <c r="K57" i="4"/>
  <c r="J57" i="4"/>
  <c r="I57" i="4"/>
  <c r="H57" i="4"/>
  <c r="G57" i="4"/>
  <c r="F57" i="4"/>
  <c r="F93" i="4" l="1"/>
  <c r="E95" i="4"/>
  <c r="I74" i="4"/>
  <c r="I73" i="4"/>
  <c r="K73" i="4"/>
  <c r="I72" i="4"/>
  <c r="K72" i="4"/>
  <c r="I71" i="4"/>
  <c r="I69" i="4" s="1"/>
  <c r="K71" i="4"/>
  <c r="H93" i="4"/>
  <c r="F74" i="4"/>
  <c r="H74" i="4"/>
  <c r="J74" i="4"/>
  <c r="F73" i="4"/>
  <c r="H73" i="4"/>
  <c r="J73" i="4"/>
  <c r="H72" i="4"/>
  <c r="J72" i="4"/>
  <c r="F71" i="4"/>
  <c r="E71" i="4"/>
  <c r="J71" i="4"/>
  <c r="E81" i="4"/>
  <c r="E129" i="4"/>
  <c r="F72" i="4"/>
  <c r="E77" i="4"/>
  <c r="E97" i="4"/>
  <c r="E96" i="4"/>
  <c r="G75" i="4"/>
  <c r="K75" i="4"/>
  <c r="G74" i="4"/>
  <c r="K74" i="4"/>
  <c r="E57" i="4"/>
  <c r="E123" i="4"/>
  <c r="J75" i="4"/>
  <c r="I75" i="4"/>
  <c r="E78" i="4"/>
  <c r="J69" i="4"/>
  <c r="E79" i="4"/>
  <c r="E80" i="4"/>
  <c r="K69" i="4"/>
  <c r="G93" i="4"/>
  <c r="K93" i="4"/>
  <c r="I93" i="4"/>
  <c r="J93" i="4"/>
  <c r="E70" i="4"/>
  <c r="H69" i="4"/>
  <c r="K16" i="4"/>
  <c r="J16" i="4"/>
  <c r="I16" i="4"/>
  <c r="K17" i="4"/>
  <c r="J17" i="4"/>
  <c r="I17" i="4"/>
  <c r="H17" i="4"/>
  <c r="G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E73" i="4" l="1"/>
  <c r="G69" i="4"/>
  <c r="F69" i="4"/>
  <c r="F14" i="4"/>
  <c r="E74" i="4"/>
  <c r="F10" i="4"/>
  <c r="K11" i="4"/>
  <c r="I11" i="4"/>
  <c r="E75" i="4"/>
  <c r="E72" i="4"/>
  <c r="E93" i="4"/>
  <c r="K40" i="4"/>
  <c r="K34" i="4" s="1"/>
  <c r="K10" i="4" s="1"/>
  <c r="J40" i="4"/>
  <c r="I40" i="4"/>
  <c r="G10" i="4"/>
  <c r="J11" i="4"/>
  <c r="G11" i="4"/>
  <c r="F11" i="4"/>
  <c r="K42" i="4"/>
  <c r="J42" i="4"/>
  <c r="I42" i="4"/>
  <c r="G42" i="4"/>
  <c r="G36" i="4" s="1"/>
  <c r="G12" i="4" s="1"/>
  <c r="F42" i="4"/>
  <c r="K43" i="4"/>
  <c r="K37" i="4" s="1"/>
  <c r="K13" i="4" s="1"/>
  <c r="J43" i="4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H44" i="4"/>
  <c r="G44" i="4"/>
  <c r="F45" i="4"/>
  <c r="E69" i="4" l="1"/>
  <c r="K36" i="4"/>
  <c r="K12" i="4" s="1"/>
  <c r="K9" i="4" s="1"/>
  <c r="H38" i="4"/>
  <c r="H14" i="4" s="1"/>
  <c r="F37" i="4"/>
  <c r="F13" i="4" s="1"/>
  <c r="J37" i="4"/>
  <c r="J13" i="4" s="1"/>
  <c r="H36" i="4"/>
  <c r="H12" i="4" s="1"/>
  <c r="G38" i="4"/>
  <c r="G14" i="4" s="1"/>
  <c r="G9" i="4" s="1"/>
  <c r="I38" i="4"/>
  <c r="I14" i="4" s="1"/>
  <c r="I36" i="4"/>
  <c r="I12" i="4" s="1"/>
  <c r="F36" i="4"/>
  <c r="F12" i="4" s="1"/>
  <c r="J36" i="4"/>
  <c r="J12" i="4" s="1"/>
  <c r="I34" i="4"/>
  <c r="I10" i="4" s="1"/>
  <c r="J34" i="4"/>
  <c r="J10" i="4" s="1"/>
  <c r="E42" i="4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I9" i="4" l="1"/>
  <c r="J9" i="4"/>
  <c r="E51" i="4"/>
  <c r="E45" i="4"/>
  <c r="K39" i="4"/>
  <c r="J39" i="4"/>
  <c r="I39" i="4"/>
  <c r="H39" i="4"/>
  <c r="G39" i="4"/>
  <c r="F39" i="4"/>
  <c r="E38" i="4"/>
  <c r="E37" i="4"/>
  <c r="E36" i="4"/>
  <c r="E35" i="4"/>
  <c r="E34" i="4"/>
  <c r="K33" i="4"/>
  <c r="J33" i="4"/>
  <c r="I33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G15" i="4"/>
  <c r="F15" i="4"/>
  <c r="E14" i="4"/>
  <c r="E13" i="4"/>
  <c r="E12" i="4"/>
  <c r="E11" i="4"/>
  <c r="E10" i="4"/>
  <c r="F9" i="4"/>
  <c r="E9" i="4" l="1"/>
  <c r="E21" i="4"/>
  <c r="E15" i="4"/>
  <c r="E39" i="4"/>
  <c r="E33" i="4"/>
</calcChain>
</file>

<file path=xl/sharedStrings.xml><?xml version="1.0" encoding="utf-8"?>
<sst xmlns="http://schemas.openxmlformats.org/spreadsheetml/2006/main" count="184" uniqueCount="59">
  <si>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</si>
  <si>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</si>
  <si>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</si>
  <si>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</si>
  <si>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</si>
  <si>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</si>
  <si>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</si>
  <si>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</si>
  <si>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</si>
  <si>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</si>
  <si>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</si>
  <si>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</si>
  <si>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</si>
  <si>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</si>
  <si>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</si>
  <si>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</si>
  <si>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</si>
  <si>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</si>
  <si>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</si>
  <si>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</si>
  <si>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</si>
  <si>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</si>
  <si>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</si>
  <si>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</si>
  <si>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</si>
  <si>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</si>
  <si>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</si>
  <si>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</si>
  <si>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</si>
  <si>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</si>
  <si>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Постановка на государственный кадастровый учёт объектов муниципального имущества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</si>
  <si>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</si>
  <si>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</si>
  <si>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</si>
  <si>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Проведение кадастровых работ и  постановка на кадастровый учет земельных участков</t>
  </si>
  <si>
    <t>Основное мероприятие 2.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</si>
  <si>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</si>
  <si>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</si>
  <si>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</si>
  <si>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</si>
  <si>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</si>
  <si>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</si>
  <si>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</si>
  <si>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</si>
  <si>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Государственная регистрация прав на объекты муниципального имущества    ( приобретение муниципального иммущества)</t>
  </si>
  <si>
    <t>Мероприятие (0910301000)</t>
  </si>
  <si>
    <t>Мероприятие (0910302000)</t>
  </si>
  <si>
    <t>Мероприятие  09301010Ж0</t>
  </si>
  <si>
    <t>Проведение мероприятий по предотвращению эпидемии (пандэмии)</t>
  </si>
  <si>
    <t xml:space="preserve"> Проведение инвентаризации, актуализации имущества и проверок его использования, а также выявление бесхозяйных объектов(оценка)</t>
  </si>
  <si>
    <t>Территориальное планирование и градостроительное зонирование</t>
  </si>
  <si>
    <t>Основное мероприятие 2</t>
  </si>
  <si>
    <t xml:space="preserve">Мероприятие </t>
  </si>
  <si>
    <t>Реализация мероприятий индивидуальных программ социально-экономического развития Республики Алтай (стимулированиежилищного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</si>
  <si>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Основное мероприятие 3.</t>
  </si>
  <si>
    <t>Содержание муниципального имущества</t>
  </si>
  <si>
    <t>Организация эффективного использования земельных участков.</t>
  </si>
  <si>
    <t>Выявле-ние неиспользуемых земельных участков, отводимых под строительство льготным категориям граждан,либо предстовляемых с торгов, на потенциальную радоноопасность и гамма-фон на момент предоставления земельных участков</t>
  </si>
  <si>
    <t xml:space="preserve">Приложение N 5 к Постановлению № 244 от 02.04.2021г " О внесении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</si>
</sst>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/>
    <xf numFmtId="0" fontId="3" fillId="5" borderId="1" xfId="0" applyFont="1" applyFill="1" applyBorder="1" applyAlignment="1">
      <alignment horizontal="justify" vertical="top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164" fontId="0" fillId="5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view="pageBreakPreview" zoomScale="90" zoomScaleSheetLayoutView="90" workbookViewId="0">
      <selection activeCell="G14" sqref="G14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6" width="10" customWidth="1"/>
    <col min="7" max="11" width="10.42578125" bestFit="1" customWidth="1"/>
  </cols>
  <sheetData>
    <row r="1" spans="1:11" ht="15.75" x14ac:dyDescent="0.25">
      <c r="E1" s="20" t="s">
        <v>58</v>
      </c>
      <c r="F1" s="20"/>
      <c r="G1" s="20"/>
      <c r="H1" s="20"/>
      <c r="I1" s="20"/>
      <c r="J1" s="20"/>
      <c r="K1" s="20"/>
    </row>
    <row r="2" spans="1:11" ht="15.75" x14ac:dyDescent="0.25">
      <c r="E2" s="15"/>
      <c r="F2" s="56" t="s">
        <v>43</v>
      </c>
      <c r="G2" s="56"/>
      <c r="H2" s="56"/>
      <c r="I2" s="56"/>
      <c r="J2" s="56"/>
      <c r="K2" s="56"/>
    </row>
    <row r="3" spans="1:11" ht="33.75" customHeight="1" x14ac:dyDescent="0.25">
      <c r="E3" s="57" t="s">
        <v>24</v>
      </c>
      <c r="F3" s="57"/>
      <c r="G3" s="57"/>
      <c r="H3" s="57"/>
      <c r="I3" s="57"/>
      <c r="J3" s="57"/>
      <c r="K3" s="57"/>
    </row>
    <row r="4" spans="1:11" ht="17.25" customHeight="1" x14ac:dyDescent="0.25">
      <c r="E4" s="6"/>
      <c r="F4" s="6"/>
      <c r="G4" s="6"/>
      <c r="H4" s="6"/>
      <c r="I4" s="6"/>
      <c r="J4" s="6"/>
      <c r="K4" s="6"/>
    </row>
    <row r="5" spans="1:11" ht="36" customHeight="1" x14ac:dyDescent="0.25">
      <c r="A5" s="58" t="s">
        <v>25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7" spans="1:11" ht="15.75" x14ac:dyDescent="0.25">
      <c r="A7" s="60" t="s">
        <v>2</v>
      </c>
      <c r="B7" s="61" t="s">
        <v>3</v>
      </c>
      <c r="C7" s="61" t="s">
        <v>4</v>
      </c>
      <c r="D7" s="61" t="s">
        <v>5</v>
      </c>
      <c r="E7" s="1"/>
      <c r="F7" s="63" t="s">
        <v>6</v>
      </c>
      <c r="G7" s="63"/>
      <c r="H7" s="63"/>
      <c r="I7" s="63"/>
      <c r="J7" s="63"/>
      <c r="K7" s="63"/>
    </row>
    <row r="8" spans="1:11" ht="15.75" x14ac:dyDescent="0.25">
      <c r="A8" s="60"/>
      <c r="B8" s="62"/>
      <c r="C8" s="62"/>
      <c r="D8" s="62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 x14ac:dyDescent="0.25">
      <c r="A9" s="42" t="s">
        <v>0</v>
      </c>
      <c r="B9" s="48" t="s">
        <v>24</v>
      </c>
      <c r="C9" s="48"/>
      <c r="D9" s="4" t="s">
        <v>14</v>
      </c>
      <c r="E9" s="21">
        <f>F9+G9+H9+I9+J9+K9</f>
        <v>197139.13701000001</v>
      </c>
      <c r="F9" s="12">
        <f>F10+F11+F12+F13+F14</f>
        <v>30605.620000000003</v>
      </c>
      <c r="G9" s="41">
        <f t="shared" ref="G9:K9" si="0">G10+G11+G12+G13+G14</f>
        <v>30027.040000000005</v>
      </c>
      <c r="H9" s="39">
        <f>H10+H11+H12+H13+H14</f>
        <v>24428.657010000003</v>
      </c>
      <c r="I9" s="12">
        <f t="shared" si="0"/>
        <v>37755.94</v>
      </c>
      <c r="J9" s="12">
        <f t="shared" si="0"/>
        <v>37755.94</v>
      </c>
      <c r="K9" s="12">
        <f t="shared" si="0"/>
        <v>36565.94</v>
      </c>
    </row>
    <row r="10" spans="1:11" ht="63" x14ac:dyDescent="0.25">
      <c r="A10" s="43"/>
      <c r="B10" s="48"/>
      <c r="C10" s="48"/>
      <c r="D10" s="5" t="s">
        <v>15</v>
      </c>
      <c r="E10" s="9">
        <f t="shared" ref="E10:E14" si="1">F10+G10+H10+I10+J10+K10</f>
        <v>171017.11001</v>
      </c>
      <c r="F10" s="11">
        <f t="shared" ref="F10:K14" si="2">F16+F34+F70</f>
        <v>30095.920000000002</v>
      </c>
      <c r="G10" s="11">
        <f t="shared" si="2"/>
        <v>27096.140000000003</v>
      </c>
      <c r="H10" s="11">
        <f>H16+H34+H70</f>
        <v>24195.210010000003</v>
      </c>
      <c r="I10" s="11">
        <f t="shared" si="2"/>
        <v>30273.279999999999</v>
      </c>
      <c r="J10" s="11">
        <f t="shared" si="2"/>
        <v>30273.279999999999</v>
      </c>
      <c r="K10" s="11">
        <f t="shared" si="2"/>
        <v>29083.279999999999</v>
      </c>
    </row>
    <row r="11" spans="1:11" ht="93.75" customHeight="1" x14ac:dyDescent="0.25">
      <c r="A11" s="43"/>
      <c r="B11" s="48"/>
      <c r="C11" s="48"/>
      <c r="D11" s="5" t="s">
        <v>16</v>
      </c>
      <c r="E11" s="9">
        <f t="shared" si="1"/>
        <v>25126.187000000002</v>
      </c>
      <c r="F11" s="11">
        <f t="shared" si="2"/>
        <v>509.7</v>
      </c>
      <c r="G11" s="11">
        <f t="shared" si="2"/>
        <v>1935.06</v>
      </c>
      <c r="H11" s="11">
        <f>H17+H35+H71</f>
        <v>233.447</v>
      </c>
      <c r="I11" s="11">
        <f t="shared" si="2"/>
        <v>7482.66</v>
      </c>
      <c r="J11" s="11">
        <f t="shared" si="2"/>
        <v>7482.66</v>
      </c>
      <c r="K11" s="11">
        <f t="shared" si="2"/>
        <v>7482.66</v>
      </c>
    </row>
    <row r="12" spans="1:11" ht="63" x14ac:dyDescent="0.25">
      <c r="A12" s="43"/>
      <c r="B12" s="48"/>
      <c r="C12" s="48"/>
      <c r="D12" s="5" t="s">
        <v>17</v>
      </c>
      <c r="E12" s="9">
        <f t="shared" si="1"/>
        <v>995.84</v>
      </c>
      <c r="F12" s="11">
        <f t="shared" si="2"/>
        <v>0</v>
      </c>
      <c r="G12" s="11">
        <f t="shared" si="2"/>
        <v>995.84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</row>
    <row r="13" spans="1:11" ht="78.75" x14ac:dyDescent="0.25">
      <c r="A13" s="43"/>
      <c r="B13" s="48"/>
      <c r="C13" s="48"/>
      <c r="D13" s="5" t="s">
        <v>18</v>
      </c>
      <c r="E13" s="9">
        <f t="shared" si="1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47.25" x14ac:dyDescent="0.25">
      <c r="A14" s="43"/>
      <c r="B14" s="48"/>
      <c r="C14" s="48"/>
      <c r="D14" s="5" t="s">
        <v>19</v>
      </c>
      <c r="E14" s="9">
        <f t="shared" si="1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.75" x14ac:dyDescent="0.25">
      <c r="A15" s="64" t="s">
        <v>1</v>
      </c>
      <c r="B15" s="64" t="s">
        <v>26</v>
      </c>
      <c r="C15" s="64"/>
      <c r="D15" s="26" t="s">
        <v>14</v>
      </c>
      <c r="E15" s="27">
        <f>F15+G15+H15+I15+J15+K15</f>
        <v>160496.51999999999</v>
      </c>
      <c r="F15" s="28">
        <f>F16+F17+F18+F19+F20</f>
        <v>26300.33</v>
      </c>
      <c r="G15" s="65">
        <f t="shared" ref="G15:K15" si="3">G16+G17+G18+G19+G20</f>
        <v>24719.74</v>
      </c>
      <c r="H15" s="66">
        <f t="shared" si="3"/>
        <v>23126.61</v>
      </c>
      <c r="I15" s="28">
        <f t="shared" si="3"/>
        <v>28783.279999999999</v>
      </c>
      <c r="J15" s="28">
        <f t="shared" si="3"/>
        <v>28783.279999999999</v>
      </c>
      <c r="K15" s="28">
        <f t="shared" si="3"/>
        <v>28783.279999999999</v>
      </c>
    </row>
    <row r="16" spans="1:11" ht="63" x14ac:dyDescent="0.25">
      <c r="A16" s="64"/>
      <c r="B16" s="64"/>
      <c r="C16" s="64"/>
      <c r="D16" s="29" t="s">
        <v>15</v>
      </c>
      <c r="E16" s="27">
        <f t="shared" ref="E16:E20" si="4">F16+G16+H16+I16+J16+K16</f>
        <v>160436.82</v>
      </c>
      <c r="F16" s="30">
        <f>F22</f>
        <v>26240.63</v>
      </c>
      <c r="G16" s="30">
        <f>G22+G28</f>
        <v>24719.74</v>
      </c>
      <c r="H16" s="30">
        <v>23126.61</v>
      </c>
      <c r="I16" s="30">
        <f t="shared" ref="H16:K16" si="5">I22</f>
        <v>28783.279999999999</v>
      </c>
      <c r="J16" s="30">
        <f t="shared" si="5"/>
        <v>28783.279999999999</v>
      </c>
      <c r="K16" s="30">
        <f t="shared" si="5"/>
        <v>28783.279999999999</v>
      </c>
    </row>
    <row r="17" spans="1:11" ht="94.5" x14ac:dyDescent="0.25">
      <c r="A17" s="64"/>
      <c r="B17" s="64"/>
      <c r="C17" s="64"/>
      <c r="D17" s="29" t="s">
        <v>16</v>
      </c>
      <c r="E17" s="27">
        <f t="shared" si="4"/>
        <v>59.7</v>
      </c>
      <c r="F17" s="30">
        <f>F23</f>
        <v>59.7</v>
      </c>
      <c r="G17" s="30">
        <f t="shared" ref="G17:K17" si="6">G23</f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</row>
    <row r="18" spans="1:11" ht="63" x14ac:dyDescent="0.25">
      <c r="A18" s="64"/>
      <c r="B18" s="64"/>
      <c r="C18" s="64"/>
      <c r="D18" s="29" t="s">
        <v>17</v>
      </c>
      <c r="E18" s="27">
        <f t="shared" si="4"/>
        <v>0</v>
      </c>
      <c r="F18" s="30">
        <f>F24</f>
        <v>0</v>
      </c>
      <c r="G18" s="30">
        <f t="shared" ref="G18:K18" si="7">G24</f>
        <v>0</v>
      </c>
      <c r="H18" s="30">
        <f t="shared" si="7"/>
        <v>0</v>
      </c>
      <c r="I18" s="30">
        <f t="shared" si="7"/>
        <v>0</v>
      </c>
      <c r="J18" s="30">
        <f t="shared" si="7"/>
        <v>0</v>
      </c>
      <c r="K18" s="30">
        <f t="shared" si="7"/>
        <v>0</v>
      </c>
    </row>
    <row r="19" spans="1:11" ht="78.75" x14ac:dyDescent="0.25">
      <c r="A19" s="64"/>
      <c r="B19" s="64"/>
      <c r="C19" s="64"/>
      <c r="D19" s="29" t="s">
        <v>18</v>
      </c>
      <c r="E19" s="27">
        <f t="shared" si="4"/>
        <v>0</v>
      </c>
      <c r="F19" s="30">
        <f>F25</f>
        <v>0</v>
      </c>
      <c r="G19" s="30">
        <f t="shared" ref="G19:K19" si="8">G25</f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</row>
    <row r="20" spans="1:11" ht="47.25" x14ac:dyDescent="0.25">
      <c r="A20" s="64"/>
      <c r="B20" s="64"/>
      <c r="C20" s="64"/>
      <c r="D20" s="29" t="s">
        <v>19</v>
      </c>
      <c r="E20" s="27">
        <f t="shared" si="4"/>
        <v>0</v>
      </c>
      <c r="F20" s="30">
        <f>F26</f>
        <v>0</v>
      </c>
      <c r="G20" s="30">
        <f t="shared" ref="G20:K20" si="9">G26</f>
        <v>0</v>
      </c>
      <c r="H20" s="30">
        <f t="shared" si="9"/>
        <v>0</v>
      </c>
      <c r="I20" s="30">
        <f t="shared" si="9"/>
        <v>0</v>
      </c>
      <c r="J20" s="30">
        <f t="shared" si="9"/>
        <v>0</v>
      </c>
      <c r="K20" s="30">
        <f t="shared" si="9"/>
        <v>0</v>
      </c>
    </row>
    <row r="21" spans="1:11" ht="15.75" x14ac:dyDescent="0.25">
      <c r="A21" s="43" t="s">
        <v>22</v>
      </c>
      <c r="B21" s="48" t="s">
        <v>27</v>
      </c>
      <c r="C21" s="48"/>
      <c r="D21" s="4" t="s">
        <v>14</v>
      </c>
      <c r="E21" s="7">
        <f>F21+G21+H21+I21+J21+K21</f>
        <v>159497.04</v>
      </c>
      <c r="F21" s="14">
        <f>F22+F23+F24+F25+F26</f>
        <v>26300.33</v>
      </c>
      <c r="G21" s="14">
        <f t="shared" ref="G21:K21" si="10">G22+G23+G24+G25+G26</f>
        <v>24599.38</v>
      </c>
      <c r="H21" s="8">
        <f t="shared" si="10"/>
        <v>22247.49</v>
      </c>
      <c r="I21" s="8">
        <f t="shared" si="10"/>
        <v>28783.279999999999</v>
      </c>
      <c r="J21" s="8">
        <f t="shared" si="10"/>
        <v>28783.279999999999</v>
      </c>
      <c r="K21" s="8">
        <f t="shared" si="10"/>
        <v>28783.279999999999</v>
      </c>
    </row>
    <row r="22" spans="1:11" ht="63" x14ac:dyDescent="0.25">
      <c r="A22" s="43"/>
      <c r="B22" s="48"/>
      <c r="C22" s="48"/>
      <c r="D22" s="5" t="s">
        <v>15</v>
      </c>
      <c r="E22" s="9">
        <f t="shared" ref="E22:E26" si="11">F22+G22+H22+I22+J22+K22</f>
        <v>159437.34</v>
      </c>
      <c r="F22" s="13">
        <v>26240.63</v>
      </c>
      <c r="G22" s="13">
        <v>24599.38</v>
      </c>
      <c r="H22" s="13">
        <v>22247.49</v>
      </c>
      <c r="I22" s="13">
        <v>28783.279999999999</v>
      </c>
      <c r="J22" s="13">
        <v>28783.279999999999</v>
      </c>
      <c r="K22" s="13">
        <v>28783.279999999999</v>
      </c>
    </row>
    <row r="23" spans="1:11" ht="94.5" x14ac:dyDescent="0.25">
      <c r="A23" s="43"/>
      <c r="B23" s="48"/>
      <c r="C23" s="48"/>
      <c r="D23" s="5" t="s">
        <v>16</v>
      </c>
      <c r="E23" s="9">
        <f t="shared" si="11"/>
        <v>59.7</v>
      </c>
      <c r="F23" s="11">
        <v>59.7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3" x14ac:dyDescent="0.25">
      <c r="A24" s="43"/>
      <c r="B24" s="48"/>
      <c r="C24" s="48"/>
      <c r="D24" s="5" t="s">
        <v>17</v>
      </c>
      <c r="E24" s="9">
        <f t="shared" si="1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.75" x14ac:dyDescent="0.25">
      <c r="A25" s="43"/>
      <c r="B25" s="48"/>
      <c r="C25" s="48"/>
      <c r="D25" s="5" t="s">
        <v>18</v>
      </c>
      <c r="E25" s="9">
        <f t="shared" si="1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7.25" x14ac:dyDescent="0.25">
      <c r="A26" s="43"/>
      <c r="B26" s="48"/>
      <c r="C26" s="48"/>
      <c r="D26" s="5" t="s">
        <v>19</v>
      </c>
      <c r="E26" s="9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75" customHeight="1" x14ac:dyDescent="0.25">
      <c r="A27" s="43" t="s">
        <v>47</v>
      </c>
      <c r="B27" s="48" t="s">
        <v>48</v>
      </c>
      <c r="C27" s="48"/>
      <c r="D27" s="4" t="s">
        <v>14</v>
      </c>
      <c r="E27" s="7">
        <f>F27+G27+H27+I27+J27+K27</f>
        <v>120.36</v>
      </c>
      <c r="F27" s="14">
        <f>F28+F29+F30+F31+F32</f>
        <v>0</v>
      </c>
      <c r="G27" s="14">
        <f t="shared" ref="G27:K27" si="12">G28+G29+G30+G31+G32</f>
        <v>120.36</v>
      </c>
      <c r="H27" s="8">
        <f t="shared" si="12"/>
        <v>0</v>
      </c>
      <c r="I27" s="8">
        <f t="shared" si="12"/>
        <v>0</v>
      </c>
      <c r="J27" s="8">
        <f t="shared" si="12"/>
        <v>0</v>
      </c>
      <c r="K27" s="8">
        <f t="shared" si="12"/>
        <v>0</v>
      </c>
    </row>
    <row r="28" spans="1:11" ht="63" x14ac:dyDescent="0.25">
      <c r="A28" s="43"/>
      <c r="B28" s="48"/>
      <c r="C28" s="48"/>
      <c r="D28" s="5" t="s">
        <v>15</v>
      </c>
      <c r="E28" s="9">
        <f t="shared" ref="E28:E32" si="13">F28+G28+H28+I28+J28+K28</f>
        <v>120.36</v>
      </c>
      <c r="F28" s="13">
        <v>0</v>
      </c>
      <c r="G28" s="13">
        <v>120.36</v>
      </c>
      <c r="H28" s="13">
        <v>0</v>
      </c>
      <c r="I28" s="13">
        <v>0</v>
      </c>
      <c r="J28" s="13">
        <v>0</v>
      </c>
      <c r="K28" s="13">
        <v>0</v>
      </c>
    </row>
    <row r="29" spans="1:11" ht="94.5" x14ac:dyDescent="0.25">
      <c r="A29" s="43"/>
      <c r="B29" s="48"/>
      <c r="C29" s="48"/>
      <c r="D29" s="5" t="s">
        <v>16</v>
      </c>
      <c r="E29" s="9">
        <f t="shared" si="13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" x14ac:dyDescent="0.25">
      <c r="A30" s="43"/>
      <c r="B30" s="48"/>
      <c r="C30" s="48"/>
      <c r="D30" s="5" t="s">
        <v>17</v>
      </c>
      <c r="E30" s="9">
        <f t="shared" si="13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78.75" x14ac:dyDescent="0.25">
      <c r="A31" s="43"/>
      <c r="B31" s="48"/>
      <c r="C31" s="48"/>
      <c r="D31" s="5" t="s">
        <v>18</v>
      </c>
      <c r="E31" s="9">
        <f t="shared" si="13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47.25" x14ac:dyDescent="0.25">
      <c r="A32" s="43"/>
      <c r="B32" s="48"/>
      <c r="C32" s="48"/>
      <c r="D32" s="5" t="s">
        <v>19</v>
      </c>
      <c r="E32" s="9">
        <f t="shared" si="13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5.75" x14ac:dyDescent="0.25">
      <c r="A33" s="49" t="s">
        <v>21</v>
      </c>
      <c r="B33" s="49" t="s">
        <v>28</v>
      </c>
      <c r="C33" s="49"/>
      <c r="D33" s="22" t="s">
        <v>14</v>
      </c>
      <c r="E33" s="31">
        <f>F33+G33+H33+I33+J33+K33</f>
        <v>31030.94</v>
      </c>
      <c r="F33" s="32">
        <f>F34+F35+F36+F37+F38</f>
        <v>3890.39</v>
      </c>
      <c r="G33" s="40">
        <f t="shared" ref="G33:K33" si="14">G34+G35+G36+G37+G38</f>
        <v>3680</v>
      </c>
      <c r="H33" s="32">
        <f t="shared" si="14"/>
        <v>1012.57</v>
      </c>
      <c r="I33" s="32">
        <f t="shared" si="14"/>
        <v>7482.66</v>
      </c>
      <c r="J33" s="32">
        <f t="shared" si="14"/>
        <v>7482.66</v>
      </c>
      <c r="K33" s="32">
        <f t="shared" si="14"/>
        <v>7482.66</v>
      </c>
    </row>
    <row r="34" spans="1:11" ht="63" x14ac:dyDescent="0.25">
      <c r="A34" s="49"/>
      <c r="B34" s="49"/>
      <c r="C34" s="49"/>
      <c r="D34" s="24" t="s">
        <v>15</v>
      </c>
      <c r="E34" s="23">
        <f t="shared" ref="E34:E38" si="15">F34+G34+H34+I34+J34+K34</f>
        <v>5983.0899999999992</v>
      </c>
      <c r="F34" s="25">
        <f>F40+F46+F52</f>
        <v>3440.39</v>
      </c>
      <c r="G34" s="25">
        <f>G40+G46+G52+G58</f>
        <v>1755</v>
      </c>
      <c r="H34" s="25">
        <f>H40+H58+H64</f>
        <v>787.7</v>
      </c>
      <c r="I34" s="25">
        <f t="shared" ref="H34:K34" si="16">I40+I58</f>
        <v>0</v>
      </c>
      <c r="J34" s="25">
        <f t="shared" si="16"/>
        <v>0</v>
      </c>
      <c r="K34" s="25">
        <f t="shared" si="16"/>
        <v>0</v>
      </c>
    </row>
    <row r="35" spans="1:11" ht="94.5" x14ac:dyDescent="0.25">
      <c r="A35" s="49"/>
      <c r="B35" s="49"/>
      <c r="C35" s="49"/>
      <c r="D35" s="24" t="s">
        <v>16</v>
      </c>
      <c r="E35" s="23">
        <f t="shared" si="15"/>
        <v>25047.85</v>
      </c>
      <c r="F35" s="25">
        <f>F41+F47+F53</f>
        <v>450</v>
      </c>
      <c r="G35" s="25">
        <f>G41+G47+G53+G59+G65</f>
        <v>1925</v>
      </c>
      <c r="H35" s="25">
        <f>H41+H59+H65</f>
        <v>224.87</v>
      </c>
      <c r="I35" s="25">
        <f t="shared" ref="H35:K35" si="17">I41+I59</f>
        <v>7482.66</v>
      </c>
      <c r="J35" s="25">
        <f t="shared" si="17"/>
        <v>7482.66</v>
      </c>
      <c r="K35" s="25">
        <f t="shared" si="17"/>
        <v>7482.66</v>
      </c>
    </row>
    <row r="36" spans="1:11" ht="63" x14ac:dyDescent="0.25">
      <c r="A36" s="49"/>
      <c r="B36" s="49"/>
      <c r="C36" s="49"/>
      <c r="D36" s="24" t="s">
        <v>17</v>
      </c>
      <c r="E36" s="23">
        <f t="shared" si="15"/>
        <v>0</v>
      </c>
      <c r="F36" s="25">
        <f>F42+F60</f>
        <v>0</v>
      </c>
      <c r="G36" s="25">
        <f t="shared" ref="G36:K36" si="18">G42+G60</f>
        <v>0</v>
      </c>
      <c r="H36" s="25">
        <f t="shared" si="18"/>
        <v>0</v>
      </c>
      <c r="I36" s="25">
        <f t="shared" si="18"/>
        <v>0</v>
      </c>
      <c r="J36" s="25">
        <f t="shared" si="18"/>
        <v>0</v>
      </c>
      <c r="K36" s="25">
        <f t="shared" si="18"/>
        <v>0</v>
      </c>
    </row>
    <row r="37" spans="1:11" ht="78.75" x14ac:dyDescent="0.25">
      <c r="A37" s="49"/>
      <c r="B37" s="49"/>
      <c r="C37" s="49"/>
      <c r="D37" s="24" t="s">
        <v>18</v>
      </c>
      <c r="E37" s="23">
        <f t="shared" si="15"/>
        <v>0</v>
      </c>
      <c r="F37" s="25">
        <f>F43+F61</f>
        <v>0</v>
      </c>
      <c r="G37" s="25">
        <f t="shared" ref="G37:K37" si="19">G43+G61</f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</row>
    <row r="38" spans="1:11" ht="47.25" x14ac:dyDescent="0.25">
      <c r="A38" s="49"/>
      <c r="B38" s="49"/>
      <c r="C38" s="49"/>
      <c r="D38" s="24" t="s">
        <v>19</v>
      </c>
      <c r="E38" s="23">
        <f t="shared" si="15"/>
        <v>0</v>
      </c>
      <c r="F38" s="25">
        <f>F44+F62</f>
        <v>0</v>
      </c>
      <c r="G38" s="25">
        <f>G44+G62</f>
        <v>0</v>
      </c>
      <c r="H38" s="25">
        <f t="shared" ref="H38:K38" si="20">H44+H62</f>
        <v>0</v>
      </c>
      <c r="I38" s="25">
        <f t="shared" si="20"/>
        <v>0</v>
      </c>
      <c r="J38" s="25">
        <f t="shared" si="20"/>
        <v>0</v>
      </c>
      <c r="K38" s="25">
        <f t="shared" si="20"/>
        <v>0</v>
      </c>
    </row>
    <row r="39" spans="1:11" ht="15.75" x14ac:dyDescent="0.25">
      <c r="A39" s="48" t="s">
        <v>20</v>
      </c>
      <c r="B39" s="48" t="s">
        <v>29</v>
      </c>
      <c r="C39" s="48"/>
      <c r="D39" s="4" t="s">
        <v>14</v>
      </c>
      <c r="E39" s="7">
        <f>F39+G39+H39+I39+J39+K39</f>
        <v>23297.68</v>
      </c>
      <c r="F39" s="8">
        <f>F40+F41+F42+F43+F44</f>
        <v>192</v>
      </c>
      <c r="G39" s="8">
        <f t="shared" ref="G39:K39" si="21">G40+G41+G42+G43+G44</f>
        <v>0</v>
      </c>
      <c r="H39" s="8">
        <f t="shared" si="21"/>
        <v>657.7</v>
      </c>
      <c r="I39" s="8">
        <f t="shared" si="21"/>
        <v>7482.66</v>
      </c>
      <c r="J39" s="8">
        <f t="shared" si="21"/>
        <v>7482.66</v>
      </c>
      <c r="K39" s="8">
        <f t="shared" si="21"/>
        <v>7482.66</v>
      </c>
    </row>
    <row r="40" spans="1:11" ht="63" x14ac:dyDescent="0.25">
      <c r="A40" s="48"/>
      <c r="B40" s="48"/>
      <c r="C40" s="48"/>
      <c r="D40" s="5" t="s">
        <v>15</v>
      </c>
      <c r="E40" s="9">
        <f t="shared" ref="E40" si="22">F40+G40+H40+I40+J40+K40</f>
        <v>849.7</v>
      </c>
      <c r="F40" s="11">
        <v>192</v>
      </c>
      <c r="G40" s="11">
        <v>0</v>
      </c>
      <c r="H40" s="11">
        <f>H46+H52</f>
        <v>657.7</v>
      </c>
      <c r="I40" s="11">
        <f t="shared" ref="G40:K44" si="23">I46+I52</f>
        <v>0</v>
      </c>
      <c r="J40" s="11">
        <f t="shared" si="23"/>
        <v>0</v>
      </c>
      <c r="K40" s="11">
        <f t="shared" si="23"/>
        <v>0</v>
      </c>
    </row>
    <row r="41" spans="1:11" ht="94.5" x14ac:dyDescent="0.25">
      <c r="A41" s="48"/>
      <c r="B41" s="48"/>
      <c r="C41" s="48"/>
      <c r="D41" s="5" t="s">
        <v>16</v>
      </c>
      <c r="E41" s="9">
        <f t="shared" ref="E41" si="24">F41+G41+H41+I41+J41+K41</f>
        <v>22447.98</v>
      </c>
      <c r="F41" s="11">
        <v>0</v>
      </c>
      <c r="G41" s="11">
        <v>0</v>
      </c>
      <c r="H41" s="11">
        <f t="shared" ref="H41" si="25">H47+H53</f>
        <v>0</v>
      </c>
      <c r="I41" s="11">
        <v>7482.66</v>
      </c>
      <c r="J41" s="11">
        <v>7482.66</v>
      </c>
      <c r="K41" s="11">
        <v>7482.66</v>
      </c>
    </row>
    <row r="42" spans="1:11" ht="63" x14ac:dyDescent="0.25">
      <c r="A42" s="48"/>
      <c r="B42" s="48"/>
      <c r="C42" s="48"/>
      <c r="D42" s="5" t="s">
        <v>17</v>
      </c>
      <c r="E42" s="9">
        <f t="shared" ref="E42:E44" si="26">F42+G42+H42+I42+J42+K42</f>
        <v>0</v>
      </c>
      <c r="F42" s="11">
        <f>F48+F54</f>
        <v>0</v>
      </c>
      <c r="G42" s="11">
        <f t="shared" si="23"/>
        <v>0</v>
      </c>
      <c r="H42" s="11">
        <f t="shared" ref="H42" si="27">H48+H54</f>
        <v>0</v>
      </c>
      <c r="I42" s="11">
        <f t="shared" si="23"/>
        <v>0</v>
      </c>
      <c r="J42" s="11">
        <f t="shared" si="23"/>
        <v>0</v>
      </c>
      <c r="K42" s="11">
        <f t="shared" si="23"/>
        <v>0</v>
      </c>
    </row>
    <row r="43" spans="1:11" ht="78.75" x14ac:dyDescent="0.25">
      <c r="A43" s="48"/>
      <c r="B43" s="48"/>
      <c r="C43" s="48"/>
      <c r="D43" s="5" t="s">
        <v>18</v>
      </c>
      <c r="E43" s="9">
        <f t="shared" ref="E43" si="28">F43+G43+H43+I43+J43+K43</f>
        <v>0</v>
      </c>
      <c r="F43" s="11">
        <f>F49+F55</f>
        <v>0</v>
      </c>
      <c r="G43" s="11">
        <f t="shared" si="23"/>
        <v>0</v>
      </c>
      <c r="H43" s="11">
        <f t="shared" si="23"/>
        <v>0</v>
      </c>
      <c r="I43" s="11">
        <f t="shared" si="23"/>
        <v>0</v>
      </c>
      <c r="J43" s="11">
        <f t="shared" si="23"/>
        <v>0</v>
      </c>
      <c r="K43" s="11">
        <f t="shared" si="23"/>
        <v>0</v>
      </c>
    </row>
    <row r="44" spans="1:11" ht="47.25" x14ac:dyDescent="0.25">
      <c r="A44" s="48"/>
      <c r="B44" s="48"/>
      <c r="C44" s="48"/>
      <c r="D44" s="5" t="s">
        <v>19</v>
      </c>
      <c r="E44" s="9">
        <f t="shared" si="26"/>
        <v>0</v>
      </c>
      <c r="F44" s="11">
        <f>F50+F56</f>
        <v>0</v>
      </c>
      <c r="G44" s="11">
        <f t="shared" si="23"/>
        <v>0</v>
      </c>
      <c r="H44" s="11">
        <f t="shared" si="23"/>
        <v>0</v>
      </c>
      <c r="I44" s="11">
        <f t="shared" si="23"/>
        <v>0</v>
      </c>
      <c r="J44" s="11">
        <f t="shared" si="23"/>
        <v>0</v>
      </c>
      <c r="K44" s="11">
        <f t="shared" si="23"/>
        <v>0</v>
      </c>
    </row>
    <row r="45" spans="1:11" ht="15" customHeight="1" x14ac:dyDescent="0.25">
      <c r="A45" s="42" t="s">
        <v>46</v>
      </c>
      <c r="B45" s="42" t="s">
        <v>30</v>
      </c>
      <c r="C45" s="45"/>
      <c r="D45" s="4" t="s">
        <v>14</v>
      </c>
      <c r="E45" s="9">
        <f>F45+G45+H45+I45+J45+K45</f>
        <v>334</v>
      </c>
      <c r="F45" s="12">
        <f>F46+F47+F48+F49+F50</f>
        <v>30</v>
      </c>
      <c r="G45" s="12">
        <f t="shared" ref="G45:K45" si="29">G46+G47+G48+G49+G50</f>
        <v>0</v>
      </c>
      <c r="H45" s="12">
        <f t="shared" si="29"/>
        <v>304</v>
      </c>
      <c r="I45" s="12">
        <f t="shared" si="29"/>
        <v>0</v>
      </c>
      <c r="J45" s="12">
        <f t="shared" si="29"/>
        <v>0</v>
      </c>
      <c r="K45" s="12">
        <f t="shared" si="29"/>
        <v>0</v>
      </c>
    </row>
    <row r="46" spans="1:11" ht="63" x14ac:dyDescent="0.25">
      <c r="A46" s="43"/>
      <c r="B46" s="43"/>
      <c r="C46" s="46"/>
      <c r="D46" s="5" t="s">
        <v>15</v>
      </c>
      <c r="E46" s="9">
        <f t="shared" ref="E46:E50" si="30">F46+G46+H46+I46+J46+K46</f>
        <v>334</v>
      </c>
      <c r="F46" s="11">
        <v>30</v>
      </c>
      <c r="G46" s="11">
        <v>0</v>
      </c>
      <c r="H46" s="11">
        <v>304</v>
      </c>
      <c r="I46" s="11">
        <v>0</v>
      </c>
      <c r="J46" s="11">
        <v>0</v>
      </c>
      <c r="K46" s="11">
        <v>0</v>
      </c>
    </row>
    <row r="47" spans="1:11" ht="94.5" x14ac:dyDescent="0.25">
      <c r="A47" s="43"/>
      <c r="B47" s="43"/>
      <c r="C47" s="46"/>
      <c r="D47" s="5" t="s">
        <v>16</v>
      </c>
      <c r="E47" s="9">
        <f t="shared" si="30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63" x14ac:dyDescent="0.25">
      <c r="A48" s="43"/>
      <c r="B48" s="43"/>
      <c r="C48" s="46"/>
      <c r="D48" s="5" t="s">
        <v>17</v>
      </c>
      <c r="E48" s="9">
        <f t="shared" si="30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.75" x14ac:dyDescent="0.25">
      <c r="A49" s="43"/>
      <c r="B49" s="43"/>
      <c r="C49" s="46"/>
      <c r="D49" s="5" t="s">
        <v>18</v>
      </c>
      <c r="E49" s="9">
        <f t="shared" si="30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7.25" x14ac:dyDescent="0.25">
      <c r="A50" s="44"/>
      <c r="B50" s="44"/>
      <c r="C50" s="47"/>
      <c r="D50" s="5" t="s">
        <v>19</v>
      </c>
      <c r="E50" s="9">
        <f t="shared" si="30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75" x14ac:dyDescent="0.25">
      <c r="A51" s="42" t="s">
        <v>45</v>
      </c>
      <c r="B51" s="42" t="s">
        <v>44</v>
      </c>
      <c r="C51" s="45"/>
      <c r="D51" s="4" t="s">
        <v>14</v>
      </c>
      <c r="E51" s="9">
        <f>F51+G51+H51+I51+J51+K51</f>
        <v>6172.0899999999992</v>
      </c>
      <c r="F51" s="12">
        <f>F52+F53+F54+F55+F56</f>
        <v>3668.39</v>
      </c>
      <c r="G51" s="12">
        <f t="shared" ref="G51:K51" si="31">G52+G53+G54+G55+G56</f>
        <v>2150</v>
      </c>
      <c r="H51" s="12">
        <f t="shared" si="31"/>
        <v>353.7</v>
      </c>
      <c r="I51" s="12">
        <f t="shared" si="31"/>
        <v>0</v>
      </c>
      <c r="J51" s="12">
        <f t="shared" si="31"/>
        <v>0</v>
      </c>
      <c r="K51" s="12">
        <f t="shared" si="31"/>
        <v>0</v>
      </c>
    </row>
    <row r="52" spans="1:11" ht="63" x14ac:dyDescent="0.25">
      <c r="A52" s="43"/>
      <c r="B52" s="43"/>
      <c r="C52" s="46"/>
      <c r="D52" s="5" t="s">
        <v>15</v>
      </c>
      <c r="E52" s="9">
        <f t="shared" ref="E52:E56" si="32">F52+G52+H52+I52+J52+K52</f>
        <v>5297.0899999999992</v>
      </c>
      <c r="F52" s="10">
        <v>3218.39</v>
      </c>
      <c r="G52" s="10">
        <v>1725</v>
      </c>
      <c r="H52" s="10">
        <v>353.7</v>
      </c>
      <c r="I52" s="10">
        <v>0</v>
      </c>
      <c r="J52" s="10">
        <v>0</v>
      </c>
      <c r="K52" s="10">
        <v>0</v>
      </c>
    </row>
    <row r="53" spans="1:11" ht="94.5" x14ac:dyDescent="0.25">
      <c r="A53" s="43"/>
      <c r="B53" s="43"/>
      <c r="C53" s="46"/>
      <c r="D53" s="5" t="s">
        <v>16</v>
      </c>
      <c r="E53" s="9">
        <f t="shared" si="32"/>
        <v>875</v>
      </c>
      <c r="F53" s="10">
        <v>450</v>
      </c>
      <c r="G53" s="10">
        <v>425</v>
      </c>
      <c r="H53" s="10">
        <v>0</v>
      </c>
      <c r="I53" s="10">
        <v>0</v>
      </c>
      <c r="J53" s="10">
        <v>0</v>
      </c>
      <c r="K53" s="10">
        <v>0</v>
      </c>
    </row>
    <row r="54" spans="1:11" ht="63" x14ac:dyDescent="0.25">
      <c r="A54" s="43"/>
      <c r="B54" s="43"/>
      <c r="C54" s="46"/>
      <c r="D54" s="5" t="s">
        <v>17</v>
      </c>
      <c r="E54" s="9">
        <f t="shared" si="32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.75" x14ac:dyDescent="0.25">
      <c r="A55" s="43"/>
      <c r="B55" s="43"/>
      <c r="C55" s="46"/>
      <c r="D55" s="5" t="s">
        <v>18</v>
      </c>
      <c r="E55" s="9">
        <f t="shared" si="3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7.25" x14ac:dyDescent="0.25">
      <c r="A56" s="44"/>
      <c r="B56" s="44"/>
      <c r="C56" s="47"/>
      <c r="D56" s="5" t="s">
        <v>19</v>
      </c>
      <c r="E56" s="9">
        <f t="shared" si="3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75" x14ac:dyDescent="0.25">
      <c r="A57" s="42" t="s">
        <v>35</v>
      </c>
      <c r="B57" s="42" t="s">
        <v>49</v>
      </c>
      <c r="C57" s="45"/>
      <c r="D57" s="4" t="s">
        <v>14</v>
      </c>
      <c r="E57" s="9">
        <f>F57+G57+H57+I57+J57+K57</f>
        <v>60</v>
      </c>
      <c r="F57" s="12">
        <f>F58+F59+F60+F61+F62</f>
        <v>0</v>
      </c>
      <c r="G57" s="12">
        <f t="shared" ref="G57:K57" si="33">G58+G59+G60+G61+G62</f>
        <v>30</v>
      </c>
      <c r="H57" s="12">
        <f t="shared" si="33"/>
        <v>30</v>
      </c>
      <c r="I57" s="12">
        <f t="shared" si="33"/>
        <v>0</v>
      </c>
      <c r="J57" s="12">
        <f t="shared" si="33"/>
        <v>0</v>
      </c>
      <c r="K57" s="12">
        <f t="shared" si="33"/>
        <v>0</v>
      </c>
    </row>
    <row r="58" spans="1:11" ht="63" x14ac:dyDescent="0.25">
      <c r="A58" s="43"/>
      <c r="B58" s="43"/>
      <c r="C58" s="46"/>
      <c r="D58" s="5" t="s">
        <v>15</v>
      </c>
      <c r="E58" s="9">
        <f t="shared" ref="E58:E62" si="34">F58+G58+H58+I58+J58+K58</f>
        <v>60</v>
      </c>
      <c r="F58" s="11">
        <v>0</v>
      </c>
      <c r="G58" s="11">
        <v>30</v>
      </c>
      <c r="H58" s="11">
        <v>30</v>
      </c>
      <c r="I58" s="11">
        <v>0</v>
      </c>
      <c r="J58" s="11">
        <v>0</v>
      </c>
      <c r="K58" s="11">
        <v>0</v>
      </c>
    </row>
    <row r="59" spans="1:11" ht="94.5" x14ac:dyDescent="0.25">
      <c r="A59" s="43"/>
      <c r="B59" s="43"/>
      <c r="C59" s="46"/>
      <c r="D59" s="5" t="s">
        <v>16</v>
      </c>
      <c r="E59" s="9">
        <f t="shared" si="34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63" x14ac:dyDescent="0.25">
      <c r="A60" s="43"/>
      <c r="B60" s="43"/>
      <c r="C60" s="46"/>
      <c r="D60" s="5" t="s">
        <v>17</v>
      </c>
      <c r="E60" s="9">
        <f t="shared" si="34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78.75" x14ac:dyDescent="0.25">
      <c r="A61" s="43"/>
      <c r="B61" s="43"/>
      <c r="C61" s="46"/>
      <c r="D61" s="5" t="s">
        <v>18</v>
      </c>
      <c r="E61" s="9">
        <f t="shared" si="34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 ht="47.25" x14ac:dyDescent="0.25">
      <c r="A62" s="44"/>
      <c r="B62" s="44"/>
      <c r="C62" s="47"/>
      <c r="D62" s="5" t="s">
        <v>19</v>
      </c>
      <c r="E62" s="9">
        <f t="shared" si="34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15.75" customHeight="1" x14ac:dyDescent="0.25">
      <c r="A63" s="42" t="s">
        <v>54</v>
      </c>
      <c r="B63" s="42" t="s">
        <v>55</v>
      </c>
      <c r="C63" s="45"/>
      <c r="D63" s="4" t="s">
        <v>14</v>
      </c>
      <c r="E63" s="9">
        <f>F63+G63+H63+I63+J63+K63</f>
        <v>1824.87</v>
      </c>
      <c r="F63" s="12">
        <f>F64+F65+F66+F67+F68</f>
        <v>0</v>
      </c>
      <c r="G63" s="12">
        <f t="shared" ref="G63:K63" si="35">G64+G65+G66+G67+G68</f>
        <v>1500</v>
      </c>
      <c r="H63" s="12">
        <f t="shared" si="35"/>
        <v>324.87</v>
      </c>
      <c r="I63" s="12">
        <f t="shared" si="35"/>
        <v>0</v>
      </c>
      <c r="J63" s="12">
        <f t="shared" si="35"/>
        <v>0</v>
      </c>
      <c r="K63" s="12">
        <f t="shared" si="35"/>
        <v>0</v>
      </c>
    </row>
    <row r="64" spans="1:11" ht="63" x14ac:dyDescent="0.25">
      <c r="A64" s="43"/>
      <c r="B64" s="43"/>
      <c r="C64" s="46"/>
      <c r="D64" s="5" t="s">
        <v>15</v>
      </c>
      <c r="E64" s="9">
        <f t="shared" ref="E64:E68" si="36">F64+G64+H64+I64+J64+K64</f>
        <v>100</v>
      </c>
      <c r="F64" s="11">
        <v>0</v>
      </c>
      <c r="G64" s="11">
        <v>0</v>
      </c>
      <c r="H64" s="11">
        <v>100</v>
      </c>
      <c r="I64" s="11">
        <v>0</v>
      </c>
      <c r="J64" s="11">
        <v>0</v>
      </c>
      <c r="K64" s="11">
        <v>0</v>
      </c>
    </row>
    <row r="65" spans="1:11" ht="94.5" x14ac:dyDescent="0.25">
      <c r="A65" s="43"/>
      <c r="B65" s="43"/>
      <c r="C65" s="46"/>
      <c r="D65" s="5" t="s">
        <v>16</v>
      </c>
      <c r="E65" s="9">
        <f t="shared" si="36"/>
        <v>1724.87</v>
      </c>
      <c r="F65" s="11">
        <v>0</v>
      </c>
      <c r="G65" s="11">
        <v>1500</v>
      </c>
      <c r="H65" s="11">
        <v>224.87</v>
      </c>
      <c r="I65" s="11">
        <v>0</v>
      </c>
      <c r="J65" s="11">
        <v>0</v>
      </c>
      <c r="K65" s="11">
        <v>0</v>
      </c>
    </row>
    <row r="66" spans="1:11" ht="63" x14ac:dyDescent="0.25">
      <c r="A66" s="43"/>
      <c r="B66" s="43"/>
      <c r="C66" s="46"/>
      <c r="D66" s="5" t="s">
        <v>17</v>
      </c>
      <c r="E66" s="9">
        <f t="shared" si="36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78.75" x14ac:dyDescent="0.25">
      <c r="A67" s="43"/>
      <c r="B67" s="43"/>
      <c r="C67" s="46"/>
      <c r="D67" s="5" t="s">
        <v>18</v>
      </c>
      <c r="E67" s="9">
        <f t="shared" si="36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47.25" x14ac:dyDescent="0.25">
      <c r="A68" s="44"/>
      <c r="B68" s="44"/>
      <c r="C68" s="47"/>
      <c r="D68" s="5" t="s">
        <v>19</v>
      </c>
      <c r="E68" s="9">
        <f t="shared" si="36"/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ht="15.75" x14ac:dyDescent="0.25">
      <c r="A69" s="49" t="s">
        <v>31</v>
      </c>
      <c r="B69" s="49" t="s">
        <v>32</v>
      </c>
      <c r="C69" s="49"/>
      <c r="D69" s="22" t="s">
        <v>14</v>
      </c>
      <c r="E69" s="31">
        <f>F69+G69+H69+I69+J69+K69</f>
        <v>5611.6770099999994</v>
      </c>
      <c r="F69" s="32">
        <f>F70+F71+F72+F73+F74</f>
        <v>414.9</v>
      </c>
      <c r="G69" s="40">
        <f t="shared" ref="G69:K69" si="37">G70+G71+G72+G73+G74</f>
        <v>1627.3</v>
      </c>
      <c r="H69" s="32">
        <f t="shared" si="37"/>
        <v>289.47701000000001</v>
      </c>
      <c r="I69" s="32">
        <f t="shared" si="37"/>
        <v>1490</v>
      </c>
      <c r="J69" s="32">
        <f t="shared" si="37"/>
        <v>1490</v>
      </c>
      <c r="K69" s="32">
        <f t="shared" si="37"/>
        <v>300</v>
      </c>
    </row>
    <row r="70" spans="1:11" ht="63" x14ac:dyDescent="0.25">
      <c r="A70" s="49"/>
      <c r="B70" s="49"/>
      <c r="C70" s="49"/>
      <c r="D70" s="24" t="s">
        <v>15</v>
      </c>
      <c r="E70" s="23">
        <f t="shared" ref="E70:E74" si="38">F70+G70+H70+I70+J70+K70</f>
        <v>4597.2000100000005</v>
      </c>
      <c r="F70" s="25">
        <f>F76</f>
        <v>414.9</v>
      </c>
      <c r="G70" s="25">
        <f>G76+G100</f>
        <v>621.4</v>
      </c>
      <c r="H70" s="25">
        <f>H76+H100</f>
        <v>280.90001000000001</v>
      </c>
      <c r="I70" s="25">
        <f t="shared" ref="H70:K70" si="39">I76</f>
        <v>1490</v>
      </c>
      <c r="J70" s="25">
        <f t="shared" si="39"/>
        <v>1490</v>
      </c>
      <c r="K70" s="25">
        <f t="shared" si="39"/>
        <v>300</v>
      </c>
    </row>
    <row r="71" spans="1:11" ht="94.5" x14ac:dyDescent="0.25">
      <c r="A71" s="49"/>
      <c r="B71" s="49"/>
      <c r="C71" s="49"/>
      <c r="D71" s="24" t="s">
        <v>16</v>
      </c>
      <c r="E71" s="23">
        <f t="shared" si="38"/>
        <v>18.637</v>
      </c>
      <c r="F71" s="25">
        <f>F77+F95</f>
        <v>0</v>
      </c>
      <c r="G71" s="25">
        <f t="shared" ref="G71:G73" si="40">G77+G101</f>
        <v>10.06</v>
      </c>
      <c r="H71" s="25">
        <f>H77+H101</f>
        <v>8.577</v>
      </c>
      <c r="I71" s="25">
        <f t="shared" ref="G71:K74" si="41">I77+I95</f>
        <v>0</v>
      </c>
      <c r="J71" s="25">
        <f t="shared" si="41"/>
        <v>0</v>
      </c>
      <c r="K71" s="25">
        <f t="shared" si="41"/>
        <v>0</v>
      </c>
    </row>
    <row r="72" spans="1:11" ht="63" x14ac:dyDescent="0.25">
      <c r="A72" s="49"/>
      <c r="B72" s="49"/>
      <c r="C72" s="49"/>
      <c r="D72" s="24" t="s">
        <v>17</v>
      </c>
      <c r="E72" s="23">
        <f t="shared" si="38"/>
        <v>995.84</v>
      </c>
      <c r="F72" s="25">
        <f>F78+F96</f>
        <v>0</v>
      </c>
      <c r="G72" s="25">
        <f t="shared" si="40"/>
        <v>995.84</v>
      </c>
      <c r="H72" s="25">
        <f t="shared" si="41"/>
        <v>0</v>
      </c>
      <c r="I72" s="25">
        <f t="shared" si="41"/>
        <v>0</v>
      </c>
      <c r="J72" s="25">
        <f t="shared" si="41"/>
        <v>0</v>
      </c>
      <c r="K72" s="25">
        <f t="shared" si="41"/>
        <v>0</v>
      </c>
    </row>
    <row r="73" spans="1:11" ht="78.75" x14ac:dyDescent="0.25">
      <c r="A73" s="49"/>
      <c r="B73" s="49"/>
      <c r="C73" s="49"/>
      <c r="D73" s="24" t="s">
        <v>18</v>
      </c>
      <c r="E73" s="23">
        <f t="shared" si="38"/>
        <v>0</v>
      </c>
      <c r="F73" s="25">
        <f>F79+F97</f>
        <v>0</v>
      </c>
      <c r="G73" s="25">
        <f t="shared" si="40"/>
        <v>0</v>
      </c>
      <c r="H73" s="25">
        <f t="shared" si="41"/>
        <v>0</v>
      </c>
      <c r="I73" s="25">
        <f t="shared" si="41"/>
        <v>0</v>
      </c>
      <c r="J73" s="25">
        <f t="shared" si="41"/>
        <v>0</v>
      </c>
      <c r="K73" s="25">
        <f t="shared" si="41"/>
        <v>0</v>
      </c>
    </row>
    <row r="74" spans="1:11" ht="47.25" x14ac:dyDescent="0.25">
      <c r="A74" s="49"/>
      <c r="B74" s="49"/>
      <c r="C74" s="49"/>
      <c r="D74" s="24" t="s">
        <v>19</v>
      </c>
      <c r="E74" s="23">
        <f t="shared" si="38"/>
        <v>0</v>
      </c>
      <c r="F74" s="25">
        <f>F80+F98</f>
        <v>0</v>
      </c>
      <c r="G74" s="25">
        <f t="shared" si="41"/>
        <v>0</v>
      </c>
      <c r="H74" s="25">
        <f t="shared" si="41"/>
        <v>0</v>
      </c>
      <c r="I74" s="25">
        <f t="shared" si="41"/>
        <v>0</v>
      </c>
      <c r="J74" s="25">
        <f t="shared" si="41"/>
        <v>0</v>
      </c>
      <c r="K74" s="25">
        <f t="shared" si="41"/>
        <v>0</v>
      </c>
    </row>
    <row r="75" spans="1:11" ht="15.75" customHeight="1" x14ac:dyDescent="0.25">
      <c r="A75" s="50" t="s">
        <v>33</v>
      </c>
      <c r="B75" s="50" t="s">
        <v>56</v>
      </c>
      <c r="C75" s="53"/>
      <c r="D75" s="33" t="s">
        <v>14</v>
      </c>
      <c r="E75" s="34">
        <f>F75+G75+H75+I75+J75+K75</f>
        <v>4595.3999999999996</v>
      </c>
      <c r="F75" s="35">
        <f>F76+F77+F78+F79+F80</f>
        <v>414.9</v>
      </c>
      <c r="G75" s="35">
        <f t="shared" ref="G75:K75" si="42">G76+G77+G78+G79+G80</f>
        <v>620.5</v>
      </c>
      <c r="H75" s="35">
        <f t="shared" si="42"/>
        <v>280</v>
      </c>
      <c r="I75" s="35">
        <f t="shared" si="42"/>
        <v>1490</v>
      </c>
      <c r="J75" s="35">
        <f t="shared" si="42"/>
        <v>1490</v>
      </c>
      <c r="K75" s="35">
        <f t="shared" si="42"/>
        <v>300</v>
      </c>
    </row>
    <row r="76" spans="1:11" ht="63" x14ac:dyDescent="0.25">
      <c r="A76" s="51"/>
      <c r="B76" s="51"/>
      <c r="C76" s="54"/>
      <c r="D76" s="36" t="s">
        <v>15</v>
      </c>
      <c r="E76" s="34">
        <f>F76+G76+H76+I76+J76+K76</f>
        <v>4595.3999999999996</v>
      </c>
      <c r="F76" s="37">
        <f>F82+F88+F94+F106+F112</f>
        <v>414.9</v>
      </c>
      <c r="G76" s="37">
        <f>G82+G88+G94</f>
        <v>620.5</v>
      </c>
      <c r="H76" s="37">
        <f>H82+H88+H94</f>
        <v>280</v>
      </c>
      <c r="I76" s="37">
        <f t="shared" ref="H76:J76" si="43">I82+I88+I94+I106+I112</f>
        <v>1490</v>
      </c>
      <c r="J76" s="37">
        <f t="shared" si="43"/>
        <v>1490</v>
      </c>
      <c r="K76" s="37">
        <f t="shared" ref="H76:K77" si="44">K82</f>
        <v>300</v>
      </c>
    </row>
    <row r="77" spans="1:11" ht="94.5" x14ac:dyDescent="0.25">
      <c r="A77" s="51"/>
      <c r="B77" s="51"/>
      <c r="C77" s="54"/>
      <c r="D77" s="36" t="s">
        <v>16</v>
      </c>
      <c r="E77" s="34">
        <f t="shared" ref="E77:E80" si="45">F77+G77+H77+I77+J77+K77</f>
        <v>0</v>
      </c>
      <c r="F77" s="37">
        <f>F83+F89+F95</f>
        <v>0</v>
      </c>
      <c r="G77" s="37">
        <f t="shared" ref="G77:G79" si="46">G83+G89+G95</f>
        <v>0</v>
      </c>
      <c r="H77" s="37">
        <f>H83+H89+H95</f>
        <v>0</v>
      </c>
      <c r="I77" s="37">
        <f t="shared" si="44"/>
        <v>0</v>
      </c>
      <c r="J77" s="37">
        <f t="shared" si="44"/>
        <v>0</v>
      </c>
      <c r="K77" s="37">
        <f t="shared" si="44"/>
        <v>0</v>
      </c>
    </row>
    <row r="78" spans="1:11" ht="63" x14ac:dyDescent="0.25">
      <c r="A78" s="51"/>
      <c r="B78" s="51"/>
      <c r="C78" s="54"/>
      <c r="D78" s="36" t="s">
        <v>17</v>
      </c>
      <c r="E78" s="34">
        <f t="shared" si="45"/>
        <v>0</v>
      </c>
      <c r="F78" s="37">
        <f>F84</f>
        <v>0</v>
      </c>
      <c r="G78" s="37">
        <f t="shared" si="46"/>
        <v>0</v>
      </c>
      <c r="H78" s="37">
        <f t="shared" ref="H78:K78" si="47">H84</f>
        <v>0</v>
      </c>
      <c r="I78" s="37">
        <f t="shared" si="47"/>
        <v>0</v>
      </c>
      <c r="J78" s="37">
        <f t="shared" si="47"/>
        <v>0</v>
      </c>
      <c r="K78" s="37">
        <f t="shared" si="47"/>
        <v>0</v>
      </c>
    </row>
    <row r="79" spans="1:11" ht="78.75" x14ac:dyDescent="0.25">
      <c r="A79" s="51"/>
      <c r="B79" s="51"/>
      <c r="C79" s="54"/>
      <c r="D79" s="36" t="s">
        <v>18</v>
      </c>
      <c r="E79" s="34">
        <f t="shared" si="45"/>
        <v>0</v>
      </c>
      <c r="F79" s="37">
        <f>F85</f>
        <v>0</v>
      </c>
      <c r="G79" s="37">
        <f t="shared" si="46"/>
        <v>0</v>
      </c>
      <c r="H79" s="37">
        <f t="shared" ref="H79:K79" si="48">H85</f>
        <v>0</v>
      </c>
      <c r="I79" s="37">
        <f t="shared" si="48"/>
        <v>0</v>
      </c>
      <c r="J79" s="37">
        <f t="shared" si="48"/>
        <v>0</v>
      </c>
      <c r="K79" s="37">
        <f t="shared" si="48"/>
        <v>0</v>
      </c>
    </row>
    <row r="80" spans="1:11" ht="47.25" x14ac:dyDescent="0.25">
      <c r="A80" s="52"/>
      <c r="B80" s="52"/>
      <c r="C80" s="55"/>
      <c r="D80" s="36" t="s">
        <v>19</v>
      </c>
      <c r="E80" s="34">
        <f t="shared" si="45"/>
        <v>0</v>
      </c>
      <c r="F80" s="37">
        <f>F86</f>
        <v>0</v>
      </c>
      <c r="G80" s="37">
        <f t="shared" ref="G80:K80" si="49">G86</f>
        <v>0</v>
      </c>
      <c r="H80" s="37">
        <f t="shared" si="49"/>
        <v>0</v>
      </c>
      <c r="I80" s="37">
        <f t="shared" si="49"/>
        <v>0</v>
      </c>
      <c r="J80" s="37">
        <f t="shared" si="49"/>
        <v>0</v>
      </c>
      <c r="K80" s="37">
        <f t="shared" si="49"/>
        <v>0</v>
      </c>
    </row>
    <row r="81" spans="1:11" ht="15.75" x14ac:dyDescent="0.25">
      <c r="A81" s="42" t="s">
        <v>23</v>
      </c>
      <c r="B81" s="42" t="s">
        <v>34</v>
      </c>
      <c r="C81" s="45"/>
      <c r="D81" s="4" t="s">
        <v>14</v>
      </c>
      <c r="E81" s="9">
        <f>F81+G81+H81+I81+J81+K81</f>
        <v>1866</v>
      </c>
      <c r="F81" s="12">
        <f>F82+F83+F84+F85+F86</f>
        <v>343</v>
      </c>
      <c r="G81" s="12">
        <f t="shared" ref="G81:K81" si="50">G82+G83+G84+G85+G86</f>
        <v>423</v>
      </c>
      <c r="H81" s="12">
        <f t="shared" si="50"/>
        <v>200</v>
      </c>
      <c r="I81" s="12">
        <f t="shared" si="50"/>
        <v>300</v>
      </c>
      <c r="J81" s="12">
        <f t="shared" si="50"/>
        <v>300</v>
      </c>
      <c r="K81" s="12">
        <f t="shared" si="50"/>
        <v>300</v>
      </c>
    </row>
    <row r="82" spans="1:11" ht="63" x14ac:dyDescent="0.25">
      <c r="A82" s="43"/>
      <c r="B82" s="43"/>
      <c r="C82" s="46"/>
      <c r="D82" s="5" t="s">
        <v>15</v>
      </c>
      <c r="E82" s="9">
        <f t="shared" ref="E82:E86" si="51">F82+G82+H82+I82+J82+K82</f>
        <v>1866</v>
      </c>
      <c r="F82" s="11">
        <v>343</v>
      </c>
      <c r="G82" s="11">
        <v>423</v>
      </c>
      <c r="H82" s="11">
        <v>200</v>
      </c>
      <c r="I82" s="11">
        <v>300</v>
      </c>
      <c r="J82" s="11">
        <v>300</v>
      </c>
      <c r="K82" s="11">
        <v>300</v>
      </c>
    </row>
    <row r="83" spans="1:11" ht="94.5" x14ac:dyDescent="0.25">
      <c r="A83" s="43"/>
      <c r="B83" s="43"/>
      <c r="C83" s="46"/>
      <c r="D83" s="5" t="s">
        <v>16</v>
      </c>
      <c r="E83" s="9">
        <f t="shared" si="51"/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</row>
    <row r="84" spans="1:11" ht="63" x14ac:dyDescent="0.25">
      <c r="A84" s="43"/>
      <c r="B84" s="43"/>
      <c r="C84" s="46"/>
      <c r="D84" s="5" t="s">
        <v>17</v>
      </c>
      <c r="E84" s="9">
        <f t="shared" si="51"/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</row>
    <row r="85" spans="1:11" ht="78.75" x14ac:dyDescent="0.25">
      <c r="A85" s="43"/>
      <c r="B85" s="43"/>
      <c r="C85" s="46"/>
      <c r="D85" s="5" t="s">
        <v>18</v>
      </c>
      <c r="E85" s="9">
        <f t="shared" si="51"/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</row>
    <row r="86" spans="1:11" ht="47.25" x14ac:dyDescent="0.25">
      <c r="A86" s="44"/>
      <c r="B86" s="44"/>
      <c r="C86" s="47"/>
      <c r="D86" s="5" t="s">
        <v>19</v>
      </c>
      <c r="E86" s="9">
        <f t="shared" si="51"/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</row>
    <row r="87" spans="1:11" ht="15.75" x14ac:dyDescent="0.25">
      <c r="A87" s="17"/>
      <c r="B87" s="17"/>
      <c r="C87" s="18"/>
      <c r="D87" s="4" t="s">
        <v>14</v>
      </c>
      <c r="E87" s="9">
        <f>F87+G87+H87+I87+J87+K87</f>
        <v>357.5</v>
      </c>
      <c r="F87" s="12">
        <f>F88+F89+F90+F91+F92</f>
        <v>20</v>
      </c>
      <c r="G87" s="12">
        <f t="shared" ref="G87:K87" si="52">G88+G89+G90+G91+G92</f>
        <v>167.5</v>
      </c>
      <c r="H87" s="12">
        <f t="shared" si="52"/>
        <v>50</v>
      </c>
      <c r="I87" s="12">
        <f t="shared" si="52"/>
        <v>40</v>
      </c>
      <c r="J87" s="12">
        <f t="shared" si="52"/>
        <v>40</v>
      </c>
      <c r="K87" s="12">
        <f t="shared" si="52"/>
        <v>40</v>
      </c>
    </row>
    <row r="88" spans="1:11" ht="63" x14ac:dyDescent="0.25">
      <c r="A88" s="17"/>
      <c r="B88" s="17"/>
      <c r="C88" s="18"/>
      <c r="D88" s="5" t="s">
        <v>15</v>
      </c>
      <c r="E88" s="9">
        <f t="shared" ref="E88:E92" si="53">F88+G88+H88+I88+J88+K88</f>
        <v>357.5</v>
      </c>
      <c r="F88" s="11">
        <v>20</v>
      </c>
      <c r="G88" s="11">
        <v>167.5</v>
      </c>
      <c r="H88" s="11">
        <v>50</v>
      </c>
      <c r="I88" s="11">
        <v>40</v>
      </c>
      <c r="J88" s="11">
        <v>40</v>
      </c>
      <c r="K88" s="11">
        <v>40</v>
      </c>
    </row>
    <row r="89" spans="1:11" ht="173.25" x14ac:dyDescent="0.25">
      <c r="A89" s="17" t="s">
        <v>39</v>
      </c>
      <c r="B89" s="17" t="s">
        <v>57</v>
      </c>
      <c r="C89" s="18"/>
      <c r="D89" s="5" t="s">
        <v>16</v>
      </c>
      <c r="E89" s="9">
        <f t="shared" si="53"/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</row>
    <row r="90" spans="1:11" ht="63" x14ac:dyDescent="0.25">
      <c r="A90" s="17"/>
      <c r="B90" s="17"/>
      <c r="C90" s="18"/>
      <c r="D90" s="5" t="s">
        <v>17</v>
      </c>
      <c r="E90" s="9">
        <f t="shared" si="53"/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1:11" ht="78.75" x14ac:dyDescent="0.25">
      <c r="A91" s="17"/>
      <c r="B91" s="17"/>
      <c r="C91" s="18"/>
      <c r="D91" s="5" t="s">
        <v>18</v>
      </c>
      <c r="E91" s="9">
        <f t="shared" si="53"/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</row>
    <row r="92" spans="1:11" ht="47.25" x14ac:dyDescent="0.25">
      <c r="A92" s="17"/>
      <c r="B92" s="17"/>
      <c r="C92" s="18"/>
      <c r="D92" s="5" t="s">
        <v>19</v>
      </c>
      <c r="E92" s="9">
        <f t="shared" si="53"/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</row>
    <row r="93" spans="1:11" ht="15.75" customHeight="1" x14ac:dyDescent="0.25">
      <c r="A93" s="42" t="s">
        <v>40</v>
      </c>
      <c r="B93" s="42" t="s">
        <v>41</v>
      </c>
      <c r="C93" s="45"/>
      <c r="D93" s="4" t="s">
        <v>14</v>
      </c>
      <c r="E93" s="9">
        <f>F93+G93+H93+I93+J93+K93</f>
        <v>861</v>
      </c>
      <c r="F93" s="12">
        <f>F94+F95+F96+F97+F98</f>
        <v>51</v>
      </c>
      <c r="G93" s="12">
        <f t="shared" ref="G93:K93" si="54">G94+G95+G96+G97+G98</f>
        <v>30</v>
      </c>
      <c r="H93" s="12">
        <f t="shared" si="54"/>
        <v>30</v>
      </c>
      <c r="I93" s="12">
        <f t="shared" si="54"/>
        <v>250</v>
      </c>
      <c r="J93" s="12">
        <f t="shared" si="54"/>
        <v>250</v>
      </c>
      <c r="K93" s="12">
        <f t="shared" si="54"/>
        <v>250</v>
      </c>
    </row>
    <row r="94" spans="1:11" ht="63" x14ac:dyDescent="0.25">
      <c r="A94" s="43"/>
      <c r="B94" s="43"/>
      <c r="C94" s="46"/>
      <c r="D94" s="5" t="s">
        <v>15</v>
      </c>
      <c r="E94" s="9">
        <f t="shared" ref="E94:E98" si="55">F94+G94+H94+I94+J94+K94</f>
        <v>861</v>
      </c>
      <c r="F94" s="11">
        <v>51</v>
      </c>
      <c r="G94" s="11">
        <v>30</v>
      </c>
      <c r="H94" s="11">
        <v>30</v>
      </c>
      <c r="I94" s="11">
        <f t="shared" ref="H94:K95" si="56">I112+I124+I130</f>
        <v>250</v>
      </c>
      <c r="J94" s="11">
        <f t="shared" si="56"/>
        <v>250</v>
      </c>
      <c r="K94" s="11">
        <f t="shared" si="56"/>
        <v>250</v>
      </c>
    </row>
    <row r="95" spans="1:11" ht="94.5" x14ac:dyDescent="0.25">
      <c r="A95" s="43"/>
      <c r="B95" s="43"/>
      <c r="C95" s="46"/>
      <c r="D95" s="5" t="s">
        <v>16</v>
      </c>
      <c r="E95" s="9">
        <f t="shared" si="55"/>
        <v>0</v>
      </c>
      <c r="F95" s="11">
        <f>F113+F125+F131</f>
        <v>0</v>
      </c>
      <c r="G95" s="11">
        <f>G113+G125+G131</f>
        <v>0</v>
      </c>
      <c r="H95" s="11">
        <f t="shared" si="56"/>
        <v>0</v>
      </c>
      <c r="I95" s="11">
        <f t="shared" si="56"/>
        <v>0</v>
      </c>
      <c r="J95" s="11">
        <f t="shared" si="56"/>
        <v>0</v>
      </c>
      <c r="K95" s="11">
        <f t="shared" si="56"/>
        <v>0</v>
      </c>
    </row>
    <row r="96" spans="1:11" ht="63" x14ac:dyDescent="0.25">
      <c r="A96" s="43"/>
      <c r="B96" s="43"/>
      <c r="C96" s="46"/>
      <c r="D96" s="5" t="s">
        <v>17</v>
      </c>
      <c r="E96" s="9">
        <f t="shared" si="55"/>
        <v>0</v>
      </c>
      <c r="F96" s="11">
        <f>F114+F126+F132</f>
        <v>0</v>
      </c>
      <c r="G96" s="11">
        <f t="shared" ref="G96:K96" si="57">G114+G126+G132</f>
        <v>0</v>
      </c>
      <c r="H96" s="11">
        <f t="shared" si="57"/>
        <v>0</v>
      </c>
      <c r="I96" s="11">
        <f t="shared" si="57"/>
        <v>0</v>
      </c>
      <c r="J96" s="11">
        <f t="shared" si="57"/>
        <v>0</v>
      </c>
      <c r="K96" s="11">
        <f t="shared" si="57"/>
        <v>0</v>
      </c>
    </row>
    <row r="97" spans="1:11" ht="78.75" x14ac:dyDescent="0.25">
      <c r="A97" s="43"/>
      <c r="B97" s="43"/>
      <c r="C97" s="46"/>
      <c r="D97" s="5" t="s">
        <v>18</v>
      </c>
      <c r="E97" s="9">
        <f t="shared" si="55"/>
        <v>0</v>
      </c>
      <c r="F97" s="11">
        <f>F115+F127+F133</f>
        <v>0</v>
      </c>
      <c r="G97" s="11">
        <f t="shared" ref="G97:K97" si="58">G115+G127+G133</f>
        <v>0</v>
      </c>
      <c r="H97" s="11">
        <f t="shared" si="58"/>
        <v>0</v>
      </c>
      <c r="I97" s="11">
        <f t="shared" si="58"/>
        <v>0</v>
      </c>
      <c r="J97" s="11">
        <f t="shared" si="58"/>
        <v>0</v>
      </c>
      <c r="K97" s="11">
        <f t="shared" si="58"/>
        <v>0</v>
      </c>
    </row>
    <row r="98" spans="1:11" ht="47.25" x14ac:dyDescent="0.25">
      <c r="A98" s="44"/>
      <c r="B98" s="44"/>
      <c r="C98" s="47"/>
      <c r="D98" s="5" t="s">
        <v>19</v>
      </c>
      <c r="E98" s="9">
        <f t="shared" si="55"/>
        <v>0</v>
      </c>
      <c r="F98" s="11">
        <f>F116+F128+F134</f>
        <v>0</v>
      </c>
      <c r="G98" s="11">
        <f t="shared" ref="G98:K98" si="59">G116+G128+G134</f>
        <v>0</v>
      </c>
      <c r="H98" s="11">
        <f t="shared" si="59"/>
        <v>0</v>
      </c>
      <c r="I98" s="11">
        <f t="shared" si="59"/>
        <v>0</v>
      </c>
      <c r="J98" s="11">
        <f t="shared" si="59"/>
        <v>0</v>
      </c>
      <c r="K98" s="11">
        <f t="shared" si="59"/>
        <v>0</v>
      </c>
    </row>
    <row r="99" spans="1:11" ht="15.75" customHeight="1" x14ac:dyDescent="0.25">
      <c r="A99" s="50" t="s">
        <v>51</v>
      </c>
      <c r="B99" s="50" t="s">
        <v>50</v>
      </c>
      <c r="C99" s="53"/>
      <c r="D99" s="33" t="s">
        <v>14</v>
      </c>
      <c r="E99" s="34">
        <f>F99+G99+H99+I99+J99+K99</f>
        <v>1317.1770099999999</v>
      </c>
      <c r="F99" s="35">
        <f>F100+F101+F102+F103+F104</f>
        <v>0.9</v>
      </c>
      <c r="G99" s="35">
        <f t="shared" ref="G99:K99" si="60">G100+G101+G102+G103+G104</f>
        <v>1006.8000000000001</v>
      </c>
      <c r="H99" s="35">
        <f t="shared" si="60"/>
        <v>9.4770099999999999</v>
      </c>
      <c r="I99" s="35">
        <f t="shared" si="60"/>
        <v>100</v>
      </c>
      <c r="J99" s="35">
        <f t="shared" si="60"/>
        <v>100</v>
      </c>
      <c r="K99" s="35">
        <f t="shared" si="60"/>
        <v>100</v>
      </c>
    </row>
    <row r="100" spans="1:11" ht="63" x14ac:dyDescent="0.25">
      <c r="A100" s="51"/>
      <c r="B100" s="51"/>
      <c r="C100" s="54"/>
      <c r="D100" s="36" t="s">
        <v>15</v>
      </c>
      <c r="E100" s="34">
        <f t="shared" ref="E100:E104" si="61">F100+G100+H100+I100+J100+K100</f>
        <v>302.70001000000002</v>
      </c>
      <c r="F100" s="37">
        <v>0.9</v>
      </c>
      <c r="G100" s="37">
        <f>G106+G112+G118+G124+G130</f>
        <v>0.9</v>
      </c>
      <c r="H100" s="37">
        <f>H106+H112+H118+H124+H130</f>
        <v>0.90000999999999998</v>
      </c>
      <c r="I100" s="37">
        <v>100</v>
      </c>
      <c r="J100" s="37">
        <v>100</v>
      </c>
      <c r="K100" s="37">
        <v>100</v>
      </c>
    </row>
    <row r="101" spans="1:11" ht="94.5" x14ac:dyDescent="0.25">
      <c r="A101" s="51"/>
      <c r="B101" s="51"/>
      <c r="C101" s="54"/>
      <c r="D101" s="36" t="s">
        <v>16</v>
      </c>
      <c r="E101" s="34">
        <f t="shared" si="61"/>
        <v>18.637</v>
      </c>
      <c r="F101" s="37">
        <v>0</v>
      </c>
      <c r="G101" s="37">
        <f t="shared" ref="G101:G104" si="62">G107+G113+G119+G125+G131</f>
        <v>10.06</v>
      </c>
      <c r="H101" s="37">
        <f>H107+H113+H119+H125+H131</f>
        <v>8.577</v>
      </c>
      <c r="I101" s="37">
        <v>0</v>
      </c>
      <c r="J101" s="37">
        <v>0</v>
      </c>
      <c r="K101" s="37">
        <v>0</v>
      </c>
    </row>
    <row r="102" spans="1:11" ht="63" x14ac:dyDescent="0.25">
      <c r="A102" s="51"/>
      <c r="B102" s="51"/>
      <c r="C102" s="54"/>
      <c r="D102" s="36" t="s">
        <v>17</v>
      </c>
      <c r="E102" s="34">
        <f t="shared" si="61"/>
        <v>995.84</v>
      </c>
      <c r="F102" s="37">
        <v>0</v>
      </c>
      <c r="G102" s="37">
        <f t="shared" si="62"/>
        <v>995.84</v>
      </c>
      <c r="H102" s="37">
        <v>0</v>
      </c>
      <c r="I102" s="37">
        <v>0</v>
      </c>
      <c r="J102" s="37">
        <v>0</v>
      </c>
      <c r="K102" s="37">
        <v>0</v>
      </c>
    </row>
    <row r="103" spans="1:11" ht="78.75" x14ac:dyDescent="0.25">
      <c r="A103" s="51"/>
      <c r="B103" s="51"/>
      <c r="C103" s="54"/>
      <c r="D103" s="36" t="s">
        <v>18</v>
      </c>
      <c r="E103" s="34">
        <f t="shared" si="61"/>
        <v>0</v>
      </c>
      <c r="F103" s="37">
        <v>0</v>
      </c>
      <c r="G103" s="37">
        <f t="shared" si="62"/>
        <v>0</v>
      </c>
      <c r="H103" s="37">
        <v>0</v>
      </c>
      <c r="I103" s="37">
        <v>0</v>
      </c>
      <c r="J103" s="37">
        <v>0</v>
      </c>
      <c r="K103" s="37">
        <v>0</v>
      </c>
    </row>
    <row r="104" spans="1:11" ht="47.25" x14ac:dyDescent="0.25">
      <c r="A104" s="52"/>
      <c r="B104" s="52"/>
      <c r="C104" s="55"/>
      <c r="D104" s="38" t="s">
        <v>19</v>
      </c>
      <c r="E104" s="34">
        <f t="shared" si="61"/>
        <v>0</v>
      </c>
      <c r="F104" s="37">
        <v>0</v>
      </c>
      <c r="G104" s="37">
        <f t="shared" si="62"/>
        <v>0</v>
      </c>
      <c r="H104" s="37">
        <v>0</v>
      </c>
      <c r="I104" s="37">
        <v>0</v>
      </c>
      <c r="J104" s="37">
        <v>0</v>
      </c>
      <c r="K104" s="37">
        <v>0</v>
      </c>
    </row>
    <row r="105" spans="1:11" ht="15.75" x14ac:dyDescent="0.25">
      <c r="A105" s="42" t="s">
        <v>52</v>
      </c>
      <c r="B105" s="42" t="s">
        <v>42</v>
      </c>
      <c r="C105" s="45"/>
      <c r="D105" s="4" t="s">
        <v>14</v>
      </c>
      <c r="E105" s="9">
        <f>F105+G105+H105+I105+J105+K105</f>
        <v>2402.6999999999998</v>
      </c>
      <c r="F105" s="12">
        <f>F106+F107+F108+F109+F110</f>
        <v>0.9</v>
      </c>
      <c r="G105" s="12">
        <f t="shared" ref="G105:K105" si="63">G106+G107+G108+G109+G110</f>
        <v>0.9</v>
      </c>
      <c r="H105" s="12">
        <f t="shared" si="63"/>
        <v>0.9</v>
      </c>
      <c r="I105" s="12">
        <f t="shared" si="63"/>
        <v>800</v>
      </c>
      <c r="J105" s="12">
        <f t="shared" si="63"/>
        <v>800</v>
      </c>
      <c r="K105" s="12">
        <f t="shared" si="63"/>
        <v>800</v>
      </c>
    </row>
    <row r="106" spans="1:11" ht="63" x14ac:dyDescent="0.25">
      <c r="A106" s="43"/>
      <c r="B106" s="43"/>
      <c r="C106" s="46"/>
      <c r="D106" s="5" t="s">
        <v>15</v>
      </c>
      <c r="E106" s="9">
        <f t="shared" ref="E106:E110" si="64">F106+G106+H106+I106+J106+K106</f>
        <v>2402.6999999999998</v>
      </c>
      <c r="F106" s="11">
        <v>0.9</v>
      </c>
      <c r="G106" s="11">
        <v>0.9</v>
      </c>
      <c r="H106" s="11">
        <v>0.9</v>
      </c>
      <c r="I106" s="11">
        <v>800</v>
      </c>
      <c r="J106" s="11">
        <v>800</v>
      </c>
      <c r="K106" s="11">
        <v>800</v>
      </c>
    </row>
    <row r="107" spans="1:11" ht="94.5" x14ac:dyDescent="0.25">
      <c r="A107" s="43"/>
      <c r="B107" s="43"/>
      <c r="C107" s="46"/>
      <c r="D107" s="5" t="s">
        <v>16</v>
      </c>
      <c r="E107" s="9">
        <f t="shared" si="64"/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1:11" ht="63" x14ac:dyDescent="0.25">
      <c r="A108" s="43"/>
      <c r="B108" s="43"/>
      <c r="C108" s="46"/>
      <c r="D108" s="5" t="s">
        <v>17</v>
      </c>
      <c r="E108" s="9">
        <f t="shared" si="64"/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</row>
    <row r="109" spans="1:11" ht="78.75" x14ac:dyDescent="0.25">
      <c r="A109" s="43"/>
      <c r="B109" s="43"/>
      <c r="C109" s="46"/>
      <c r="D109" s="5" t="s">
        <v>18</v>
      </c>
      <c r="E109" s="9">
        <f t="shared" si="64"/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</row>
    <row r="110" spans="1:11" ht="75.599999999999994" customHeight="1" x14ac:dyDescent="0.25">
      <c r="A110" s="44"/>
      <c r="B110" s="44"/>
      <c r="C110" s="47"/>
      <c r="D110" s="19" t="s">
        <v>19</v>
      </c>
      <c r="E110" s="9">
        <f t="shared" si="64"/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</row>
    <row r="111" spans="1:11" ht="15.75" x14ac:dyDescent="0.25">
      <c r="A111" s="42" t="s">
        <v>52</v>
      </c>
      <c r="B111" s="42" t="s">
        <v>36</v>
      </c>
      <c r="C111" s="45"/>
      <c r="D111" s="4" t="s">
        <v>14</v>
      </c>
      <c r="E111" s="9">
        <f>F111+G111+H111+I111+J111+K111</f>
        <v>300.00000999999997</v>
      </c>
      <c r="F111" s="12">
        <f>F112+F113+F114+F115+F116</f>
        <v>0</v>
      </c>
      <c r="G111" s="12">
        <f t="shared" ref="G111:K111" si="65">G112+G113+G114+G115+G116</f>
        <v>0</v>
      </c>
      <c r="H111" s="12">
        <f t="shared" si="65"/>
        <v>1.0000000000000001E-5</v>
      </c>
      <c r="I111" s="12">
        <f t="shared" si="65"/>
        <v>100</v>
      </c>
      <c r="J111" s="12">
        <f t="shared" si="65"/>
        <v>100</v>
      </c>
      <c r="K111" s="12">
        <f t="shared" si="65"/>
        <v>100</v>
      </c>
    </row>
    <row r="112" spans="1:11" ht="63" x14ac:dyDescent="0.25">
      <c r="A112" s="43"/>
      <c r="B112" s="43"/>
      <c r="C112" s="46"/>
      <c r="D112" s="5" t="s">
        <v>15</v>
      </c>
      <c r="E112" s="9">
        <f t="shared" ref="E112:E116" si="66">F112+G112+H112+I112+J112+K112</f>
        <v>300.00000999999997</v>
      </c>
      <c r="F112" s="11">
        <v>0</v>
      </c>
      <c r="G112" s="11">
        <v>0</v>
      </c>
      <c r="H112" s="67">
        <v>1.0000000000000001E-5</v>
      </c>
      <c r="I112" s="11">
        <f t="shared" ref="H112:K112" si="67">I130+I136+I142</f>
        <v>100</v>
      </c>
      <c r="J112" s="11">
        <f t="shared" si="67"/>
        <v>100</v>
      </c>
      <c r="K112" s="11">
        <f t="shared" si="67"/>
        <v>100</v>
      </c>
    </row>
    <row r="113" spans="1:11" ht="94.5" x14ac:dyDescent="0.25">
      <c r="A113" s="43"/>
      <c r="B113" s="43"/>
      <c r="C113" s="46"/>
      <c r="D113" s="5" t="s">
        <v>16</v>
      </c>
      <c r="E113" s="9">
        <f t="shared" si="66"/>
        <v>0</v>
      </c>
      <c r="F113" s="11">
        <f t="shared" ref="F113:K113" si="68">F131+F137+F143</f>
        <v>0</v>
      </c>
      <c r="G113" s="11">
        <f t="shared" si="68"/>
        <v>0</v>
      </c>
      <c r="H113" s="11">
        <f t="shared" si="68"/>
        <v>0</v>
      </c>
      <c r="I113" s="11">
        <f t="shared" si="68"/>
        <v>0</v>
      </c>
      <c r="J113" s="11">
        <f t="shared" si="68"/>
        <v>0</v>
      </c>
      <c r="K113" s="11">
        <f t="shared" si="68"/>
        <v>0</v>
      </c>
    </row>
    <row r="114" spans="1:11" ht="63" x14ac:dyDescent="0.25">
      <c r="A114" s="43"/>
      <c r="B114" s="43"/>
      <c r="C114" s="46"/>
      <c r="D114" s="5" t="s">
        <v>17</v>
      </c>
      <c r="E114" s="9">
        <f t="shared" si="66"/>
        <v>0</v>
      </c>
      <c r="F114" s="11">
        <f>F132+F138+F144</f>
        <v>0</v>
      </c>
      <c r="G114" s="11">
        <f t="shared" ref="G114:K114" si="69">G132+G138+G144</f>
        <v>0</v>
      </c>
      <c r="H114" s="11">
        <f t="shared" si="69"/>
        <v>0</v>
      </c>
      <c r="I114" s="11">
        <f t="shared" si="69"/>
        <v>0</v>
      </c>
      <c r="J114" s="11">
        <f t="shared" si="69"/>
        <v>0</v>
      </c>
      <c r="K114" s="11">
        <f t="shared" si="69"/>
        <v>0</v>
      </c>
    </row>
    <row r="115" spans="1:11" ht="78.75" x14ac:dyDescent="0.25">
      <c r="A115" s="43"/>
      <c r="B115" s="43"/>
      <c r="C115" s="46"/>
      <c r="D115" s="5" t="s">
        <v>18</v>
      </c>
      <c r="E115" s="9">
        <f t="shared" si="66"/>
        <v>0</v>
      </c>
      <c r="F115" s="11">
        <f>F133+F139+F145</f>
        <v>0</v>
      </c>
      <c r="G115" s="11">
        <f t="shared" ref="G115:K115" si="70">G133+G139+G145</f>
        <v>0</v>
      </c>
      <c r="H115" s="11">
        <f t="shared" si="70"/>
        <v>0</v>
      </c>
      <c r="I115" s="11">
        <f t="shared" si="70"/>
        <v>0</v>
      </c>
      <c r="J115" s="11">
        <f t="shared" si="70"/>
        <v>0</v>
      </c>
      <c r="K115" s="11">
        <f t="shared" si="70"/>
        <v>0</v>
      </c>
    </row>
    <row r="116" spans="1:11" ht="47.25" x14ac:dyDescent="0.25">
      <c r="A116" s="44"/>
      <c r="B116" s="44"/>
      <c r="C116" s="47"/>
      <c r="D116" s="5" t="s">
        <v>19</v>
      </c>
      <c r="E116" s="9">
        <f t="shared" si="66"/>
        <v>0</v>
      </c>
      <c r="F116" s="11">
        <f>F134+F140+F146</f>
        <v>0</v>
      </c>
      <c r="G116" s="11">
        <f t="shared" ref="G116:K116" si="71">G134+G140+G146</f>
        <v>0</v>
      </c>
      <c r="H116" s="11">
        <f t="shared" si="71"/>
        <v>0</v>
      </c>
      <c r="I116" s="11">
        <f t="shared" si="71"/>
        <v>0</v>
      </c>
      <c r="J116" s="11">
        <f t="shared" si="71"/>
        <v>0</v>
      </c>
      <c r="K116" s="11">
        <f t="shared" si="71"/>
        <v>0</v>
      </c>
    </row>
    <row r="117" spans="1:11" ht="15.75" customHeight="1" x14ac:dyDescent="0.25">
      <c r="A117" s="42" t="s">
        <v>52</v>
      </c>
      <c r="B117" s="42" t="s">
        <v>53</v>
      </c>
      <c r="C117" s="45"/>
      <c r="D117" s="4" t="s">
        <v>14</v>
      </c>
      <c r="E117" s="9">
        <f>F117+G117+H117+I117+J117+K117</f>
        <v>1164.4769999999999</v>
      </c>
      <c r="F117" s="12">
        <f>F118+F119+F120+F121+F122</f>
        <v>0</v>
      </c>
      <c r="G117" s="39">
        <f t="shared" ref="G117:K117" si="72">G118+G119+G120+G121+G122</f>
        <v>1005.9</v>
      </c>
      <c r="H117" s="12">
        <f t="shared" si="72"/>
        <v>8.577</v>
      </c>
      <c r="I117" s="12">
        <f t="shared" si="72"/>
        <v>50</v>
      </c>
      <c r="J117" s="12">
        <f t="shared" si="72"/>
        <v>50</v>
      </c>
      <c r="K117" s="12">
        <f t="shared" si="72"/>
        <v>50</v>
      </c>
    </row>
    <row r="118" spans="1:11" ht="63" x14ac:dyDescent="0.25">
      <c r="A118" s="43"/>
      <c r="B118" s="43"/>
      <c r="C118" s="46"/>
      <c r="D118" s="5" t="s">
        <v>15</v>
      </c>
      <c r="E118" s="9">
        <f t="shared" ref="E118:E122" si="73">F118+G118+H118+I118+J118+K118</f>
        <v>150</v>
      </c>
      <c r="F118" s="11">
        <v>0</v>
      </c>
      <c r="G118" s="11">
        <v>0</v>
      </c>
      <c r="H118" s="11">
        <v>0</v>
      </c>
      <c r="I118" s="11">
        <v>50</v>
      </c>
      <c r="J118" s="11">
        <v>50</v>
      </c>
      <c r="K118" s="11">
        <v>50</v>
      </c>
    </row>
    <row r="119" spans="1:11" ht="94.5" x14ac:dyDescent="0.25">
      <c r="A119" s="43"/>
      <c r="B119" s="43"/>
      <c r="C119" s="46"/>
      <c r="D119" s="5" t="s">
        <v>16</v>
      </c>
      <c r="E119" s="9">
        <f t="shared" si="73"/>
        <v>18.637</v>
      </c>
      <c r="F119" s="11">
        <v>0</v>
      </c>
      <c r="G119" s="11">
        <v>10.06</v>
      </c>
      <c r="H119" s="11">
        <v>8.577</v>
      </c>
      <c r="I119" s="11">
        <v>0</v>
      </c>
      <c r="J119" s="11">
        <v>0</v>
      </c>
      <c r="K119" s="11">
        <v>0</v>
      </c>
    </row>
    <row r="120" spans="1:11" ht="63" x14ac:dyDescent="0.25">
      <c r="A120" s="43"/>
      <c r="B120" s="43"/>
      <c r="C120" s="46"/>
      <c r="D120" s="5" t="s">
        <v>17</v>
      </c>
      <c r="E120" s="9">
        <f t="shared" si="73"/>
        <v>995.84</v>
      </c>
      <c r="F120" s="11">
        <v>0</v>
      </c>
      <c r="G120" s="11">
        <v>995.84</v>
      </c>
      <c r="H120" s="11">
        <v>0</v>
      </c>
      <c r="I120" s="11">
        <v>0</v>
      </c>
      <c r="J120" s="11">
        <v>0</v>
      </c>
      <c r="K120" s="11">
        <v>0</v>
      </c>
    </row>
    <row r="121" spans="1:11" ht="78.75" x14ac:dyDescent="0.25">
      <c r="A121" s="43"/>
      <c r="B121" s="43"/>
      <c r="C121" s="46"/>
      <c r="D121" s="5" t="s">
        <v>18</v>
      </c>
      <c r="E121" s="9">
        <f t="shared" si="73"/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</row>
    <row r="122" spans="1:11" ht="47.25" x14ac:dyDescent="0.25">
      <c r="A122" s="44"/>
      <c r="B122" s="44"/>
      <c r="C122" s="47"/>
      <c r="D122" s="5" t="s">
        <v>19</v>
      </c>
      <c r="E122" s="9">
        <f t="shared" si="73"/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</row>
    <row r="123" spans="1:11" ht="15.75" x14ac:dyDescent="0.25">
      <c r="A123" s="42" t="s">
        <v>52</v>
      </c>
      <c r="B123" s="42" t="s">
        <v>37</v>
      </c>
      <c r="C123" s="45"/>
      <c r="D123" s="4" t="s">
        <v>14</v>
      </c>
      <c r="E123" s="9">
        <f>F123+G123+H123+I123+J123+K123</f>
        <v>150</v>
      </c>
      <c r="F123" s="12">
        <f>F124+F125+F126+F127+F128</f>
        <v>0</v>
      </c>
      <c r="G123" s="12">
        <f t="shared" ref="G123:K123" si="74">G124+G125+G126+G127+G128</f>
        <v>0</v>
      </c>
      <c r="H123" s="12">
        <f t="shared" si="74"/>
        <v>0</v>
      </c>
      <c r="I123" s="12">
        <f t="shared" si="74"/>
        <v>50</v>
      </c>
      <c r="J123" s="12">
        <f t="shared" si="74"/>
        <v>50</v>
      </c>
      <c r="K123" s="12">
        <f t="shared" si="74"/>
        <v>50</v>
      </c>
    </row>
    <row r="124" spans="1:11" ht="63" x14ac:dyDescent="0.25">
      <c r="A124" s="43"/>
      <c r="B124" s="43"/>
      <c r="C124" s="46"/>
      <c r="D124" s="5" t="s">
        <v>15</v>
      </c>
      <c r="E124" s="9">
        <f t="shared" ref="E124:E128" si="75">F124+G124+H124+I124+J124+K124</f>
        <v>150</v>
      </c>
      <c r="F124" s="11">
        <v>0</v>
      </c>
      <c r="G124" s="11">
        <v>0</v>
      </c>
      <c r="H124" s="11">
        <v>0</v>
      </c>
      <c r="I124" s="11">
        <v>50</v>
      </c>
      <c r="J124" s="11">
        <v>50</v>
      </c>
      <c r="K124" s="11">
        <v>50</v>
      </c>
    </row>
    <row r="125" spans="1:11" ht="94.5" x14ac:dyDescent="0.25">
      <c r="A125" s="43"/>
      <c r="B125" s="43"/>
      <c r="C125" s="46"/>
      <c r="D125" s="5" t="s">
        <v>16</v>
      </c>
      <c r="E125" s="9">
        <f t="shared" si="75"/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</row>
    <row r="126" spans="1:11" ht="63" x14ac:dyDescent="0.25">
      <c r="A126" s="43"/>
      <c r="B126" s="43"/>
      <c r="C126" s="46"/>
      <c r="D126" s="5" t="s">
        <v>17</v>
      </c>
      <c r="E126" s="9">
        <f t="shared" si="75"/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</row>
    <row r="127" spans="1:11" ht="78.75" x14ac:dyDescent="0.25">
      <c r="A127" s="43"/>
      <c r="B127" s="43"/>
      <c r="C127" s="46"/>
      <c r="D127" s="5" t="s">
        <v>18</v>
      </c>
      <c r="E127" s="9">
        <f t="shared" si="75"/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1:11" ht="47.25" x14ac:dyDescent="0.25">
      <c r="A128" s="44"/>
      <c r="B128" s="44"/>
      <c r="C128" s="47"/>
      <c r="D128" s="5" t="s">
        <v>19</v>
      </c>
      <c r="E128" s="9">
        <f t="shared" si="75"/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</row>
    <row r="129" spans="1:11" ht="15.75" x14ac:dyDescent="0.25">
      <c r="A129" s="42" t="s">
        <v>52</v>
      </c>
      <c r="B129" s="42" t="s">
        <v>38</v>
      </c>
      <c r="C129" s="45"/>
      <c r="D129" s="4" t="s">
        <v>14</v>
      </c>
      <c r="E129" s="9">
        <f>F129+G129+H129+I129+J129+K129</f>
        <v>300</v>
      </c>
      <c r="F129" s="12">
        <f>F130+F131+F132+F133+F134</f>
        <v>0</v>
      </c>
      <c r="G129" s="12">
        <f t="shared" ref="G129:K129" si="76">G130+G131+G132+G133+G134</f>
        <v>0</v>
      </c>
      <c r="H129" s="12">
        <f t="shared" si="76"/>
        <v>0</v>
      </c>
      <c r="I129" s="12">
        <f t="shared" si="76"/>
        <v>100</v>
      </c>
      <c r="J129" s="12">
        <f t="shared" si="76"/>
        <v>100</v>
      </c>
      <c r="K129" s="12">
        <f t="shared" si="76"/>
        <v>100</v>
      </c>
    </row>
    <row r="130" spans="1:11" ht="63" x14ac:dyDescent="0.25">
      <c r="A130" s="43"/>
      <c r="B130" s="43"/>
      <c r="C130" s="46"/>
      <c r="D130" s="5" t="s">
        <v>15</v>
      </c>
      <c r="E130" s="9">
        <f t="shared" ref="E130:E134" si="77">F130+G130+H130+I130+J130+K130</f>
        <v>300</v>
      </c>
      <c r="F130" s="11">
        <v>0</v>
      </c>
      <c r="G130" s="11">
        <v>0</v>
      </c>
      <c r="H130" s="11">
        <v>0</v>
      </c>
      <c r="I130" s="11">
        <v>100</v>
      </c>
      <c r="J130" s="11">
        <v>100</v>
      </c>
      <c r="K130" s="11">
        <v>100</v>
      </c>
    </row>
    <row r="131" spans="1:11" ht="94.5" x14ac:dyDescent="0.25">
      <c r="A131" s="43"/>
      <c r="B131" s="43"/>
      <c r="C131" s="46"/>
      <c r="D131" s="5" t="s">
        <v>16</v>
      </c>
      <c r="E131" s="9">
        <f t="shared" si="77"/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63" x14ac:dyDescent="0.25">
      <c r="A132" s="43"/>
      <c r="B132" s="43"/>
      <c r="C132" s="46"/>
      <c r="D132" s="5" t="s">
        <v>17</v>
      </c>
      <c r="E132" s="9">
        <f t="shared" si="77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</row>
    <row r="133" spans="1:11" ht="78.75" x14ac:dyDescent="0.25">
      <c r="A133" s="43"/>
      <c r="B133" s="43"/>
      <c r="C133" s="46"/>
      <c r="D133" s="5" t="s">
        <v>18</v>
      </c>
      <c r="E133" s="9">
        <f t="shared" si="77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1:11" ht="47.25" x14ac:dyDescent="0.25">
      <c r="A134" s="44"/>
      <c r="B134" s="44"/>
      <c r="C134" s="47"/>
      <c r="D134" s="5" t="s">
        <v>19</v>
      </c>
      <c r="E134" s="9">
        <f t="shared" si="77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1:1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</sheetData>
  <mergeCells count="68">
    <mergeCell ref="A93:A98"/>
    <mergeCell ref="B93:B98"/>
    <mergeCell ref="C93:C98"/>
    <mergeCell ref="A129:A134"/>
    <mergeCell ref="B129:B134"/>
    <mergeCell ref="C129:C134"/>
    <mergeCell ref="A111:A116"/>
    <mergeCell ref="B111:B116"/>
    <mergeCell ref="C111:C116"/>
    <mergeCell ref="A123:A128"/>
    <mergeCell ref="B123:B128"/>
    <mergeCell ref="C123:C128"/>
    <mergeCell ref="A117:A122"/>
    <mergeCell ref="B117:B122"/>
    <mergeCell ref="C117:C122"/>
    <mergeCell ref="A105:A110"/>
    <mergeCell ref="A75:A80"/>
    <mergeCell ref="B75:B80"/>
    <mergeCell ref="C75:C80"/>
    <mergeCell ref="A81:A86"/>
    <mergeCell ref="B81:B86"/>
    <mergeCell ref="C81:C86"/>
    <mergeCell ref="A57:A62"/>
    <mergeCell ref="B57:B62"/>
    <mergeCell ref="C57:C62"/>
    <mergeCell ref="A45:A50"/>
    <mergeCell ref="B45:B50"/>
    <mergeCell ref="C45:C50"/>
    <mergeCell ref="A69:A74"/>
    <mergeCell ref="B69:B74"/>
    <mergeCell ref="C69:C74"/>
    <mergeCell ref="A63:A68"/>
    <mergeCell ref="B63:B68"/>
    <mergeCell ref="C63:C68"/>
    <mergeCell ref="A39:A44"/>
    <mergeCell ref="B9:B14"/>
    <mergeCell ref="C9:C14"/>
    <mergeCell ref="B15:B20"/>
    <mergeCell ref="C15:C20"/>
    <mergeCell ref="A9:A14"/>
    <mergeCell ref="A15:A20"/>
    <mergeCell ref="B39:B44"/>
    <mergeCell ref="C39:C44"/>
    <mergeCell ref="A27:A32"/>
    <mergeCell ref="B27:B32"/>
    <mergeCell ref="C27:C32"/>
    <mergeCell ref="C33:C38"/>
    <mergeCell ref="A99:A104"/>
    <mergeCell ref="B99:B104"/>
    <mergeCell ref="C99:C104"/>
    <mergeCell ref="F2:K2"/>
    <mergeCell ref="E3:K3"/>
    <mergeCell ref="A5:K5"/>
    <mergeCell ref="A7:A8"/>
    <mergeCell ref="B7:B8"/>
    <mergeCell ref="C7:C8"/>
    <mergeCell ref="A51:A56"/>
    <mergeCell ref="B51:B56"/>
    <mergeCell ref="C51:C56"/>
    <mergeCell ref="D7:D8"/>
    <mergeCell ref="F7:K7"/>
    <mergeCell ref="A21:A26"/>
    <mergeCell ref="A33:A38"/>
    <mergeCell ref="B105:B110"/>
    <mergeCell ref="C105:C110"/>
    <mergeCell ref="B21:B26"/>
    <mergeCell ref="C21:C26"/>
    <mergeCell ref="B33:B3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3</vt:lpstr>
      <vt:lpstr>' Прилож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2021-05-14T07:34:28Z</dcterms:modified>
</cp:coreProperties>
</file>