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 activeTab="1"/>
  </bookViews>
  <sheets>
    <sheet name="2022" sheetId="4" r:id="rId1"/>
    <sheet name="2023-2024" sheetId="3" r:id="rId2"/>
  </sheets>
  <definedNames>
    <definedName name="_xlnm.Print_Area" localSheetId="0">'2022'!$A$1:$G$22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3"/>
  <c r="F16"/>
  <c r="E16"/>
  <c r="K16"/>
  <c r="J16"/>
  <c r="I16"/>
  <c r="H15"/>
  <c r="D15"/>
  <c r="E16" i="4"/>
  <c r="D16"/>
  <c r="D14"/>
  <c r="D13"/>
  <c r="E12"/>
  <c r="D12" s="1"/>
  <c r="H12" i="3"/>
  <c r="D12"/>
  <c r="D15" i="4"/>
  <c r="D18"/>
  <c r="D17"/>
  <c r="D11"/>
  <c r="D14" i="3" l="1"/>
  <c r="G13" l="1"/>
  <c r="F13"/>
  <c r="H14"/>
  <c r="D13" l="1"/>
  <c r="G20" i="4"/>
  <c r="F20"/>
  <c r="E20"/>
  <c r="D10"/>
  <c r="D11" i="3"/>
  <c r="H10"/>
  <c r="D10"/>
  <c r="D20" i="4" l="1"/>
  <c r="H16" i="3"/>
  <c r="D16"/>
</calcChain>
</file>

<file path=xl/comments1.xml><?xml version="1.0" encoding="utf-8"?>
<comments xmlns="http://schemas.openxmlformats.org/spreadsheetml/2006/main">
  <authors>
    <author>Автор</author>
  </authors>
  <commentList>
    <comment ref="E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надзор 180,0+160- корректировка+497,1 перепроектировка
</t>
        </r>
      </text>
    </comment>
  </commentList>
</comments>
</file>

<file path=xl/sharedStrings.xml><?xml version="1.0" encoding="utf-8"?>
<sst xmlns="http://schemas.openxmlformats.org/spreadsheetml/2006/main" count="76" uniqueCount="36">
  <si>
    <t>Наименование объекта</t>
  </si>
  <si>
    <t>Код</t>
  </si>
  <si>
    <t>Объем расходов всего</t>
  </si>
  <si>
    <t>в том числе:</t>
  </si>
  <si>
    <t>раздела по ФКР</t>
  </si>
  <si>
    <t>подраздела ФКР</t>
  </si>
  <si>
    <t>за счет местного бюджета</t>
  </si>
  <si>
    <t>ИТОГО</t>
  </si>
  <si>
    <t>( рублей)</t>
  </si>
  <si>
    <t xml:space="preserve">за счет  средств  федерального бюджета </t>
  </si>
  <si>
    <t xml:space="preserve">за счет  средств  республиканского бюджета </t>
  </si>
  <si>
    <t>07</t>
  </si>
  <si>
    <t>02</t>
  </si>
  <si>
    <t>05</t>
  </si>
  <si>
    <t xml:space="preserve"> на 2022 год </t>
  </si>
  <si>
    <t xml:space="preserve"> на 2023 год </t>
  </si>
  <si>
    <t xml:space="preserve"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 водопровод с.Катанда </t>
  </si>
  <si>
    <t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 водопровод  с.Кучерла</t>
  </si>
  <si>
    <t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 муниципальной собственности на   2022 год</t>
  </si>
  <si>
    <t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 муниципальной собственности на  плановый период 2023-2024 годов</t>
  </si>
  <si>
    <t xml:space="preserve"> на 2024 год </t>
  </si>
  <si>
    <t xml:space="preserve">                                                                               Приложение    18                                                                                                                         к  решению «О бюджете муниципального образования «Усть-Коксинский район"  РА  на 2022 год     и плановый период 2023 и 2024годов»</t>
  </si>
  <si>
    <t xml:space="preserve">                                                                                                   Приложение 17                                                                     к  решению «О бюджете муниципального образования «Усть-Коксинский район"  РА  на 2022год     и плановый период 2023 и 2024 годов»</t>
  </si>
  <si>
    <t xml:space="preserve"> Приобретение муниципального имущества</t>
  </si>
  <si>
    <t>01</t>
  </si>
  <si>
    <t>Строительство и реконструкция объектов коммунальной инфраструктуры, разработка ПСД водопровода с.Курунда</t>
  </si>
  <si>
    <t>Создание дополнительных мест в общеобразовательных организациях (субсидии на капитальные вложения в объекты муниципальной собственности) (МБОУ "Усть-Коксинская СОШ")</t>
  </si>
  <si>
    <t>Формирование муниципального специализированного жилищного фонда для обеспечения педагогических работников</t>
  </si>
  <si>
    <t>Строительство   МБОУ «Талдинская СОШ»  ( корректировка ПСД в целях строительства объекта "Строительство детского сада на 60 мест в с.Талда Усть-Коксинского района Республики Алтай" )</t>
  </si>
  <si>
    <t>Строительство   МБОУ «Талдинская СОШ»  ( Строительство детского сада на 60 мест в с.Талда Усть-Коксинского района Республики Алтай )</t>
  </si>
  <si>
    <t>Строительство комплекса "школа- детский сад" на 80 и 40 мест в с.Тихонькая Усть-Коксинского района Республики Алтай</t>
  </si>
  <si>
    <t>Создание дополнительных мест в общеобразовательных организациях, строительство общеобразовательной школы на 275 учащихся в с.Усть-Кокса ( микрорайон Башталинка) Усть-Коксинского района Республики Алтай (ПСД)</t>
  </si>
  <si>
    <t>Строительство и реконструкция объектов коммунальной инфраструктуры, разработка ПСД водопровода с.Курунда (проведение изысканий на предмет наличия или отсутствия объектов историко-культурного наследия в пределах трассы )</t>
  </si>
  <si>
    <t xml:space="preserve"> Строительство водопровода микрорайон "Башталинка" (софинансирование к емкости)</t>
  </si>
  <si>
    <t>Приложение   16                                                                                                                                                                           к решению "О внесении изменений и дополнений к решению "О бюджете  муниципального образования "Усть-Коксинский район" РА на 2022 год и плановый период 2023 и 2024 годов"</t>
  </si>
  <si>
    <t>Приложение   17                                                                                                                                                                            к решению "О внесении изменений и дополнений к решению "О бюджете  муниципального образования "Усть-Коксинский район" РА на 2022 год и плановый период 2023 и 2024 годов"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</si>
</sst>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0_ ;\-#,##0.0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top"/>
    </xf>
  </cellStyleXfs>
  <cellXfs count="37">
    <xf numFmtId="0" fontId="0" fillId="0" borderId="0" xfId="0"/>
    <xf numFmtId="0" fontId="4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horizontal="right" vertical="center" wrapText="1"/>
    </xf>
    <xf numFmtId="0" fontId="6" fillId="0" borderId="0" xfId="0" applyFont="1"/>
    <xf numFmtId="0" fontId="3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Fill="1" applyBorder="1" applyAlignment="1">
      <alignment vertical="center" wrapText="1"/>
    </xf>
    <xf numFmtId="43" fontId="4" fillId="2" borderId="2" xfId="0" applyNumberFormat="1" applyFont="1" applyFill="1" applyBorder="1" applyAlignment="1">
      <alignment vertical="center" wrapText="1"/>
    </xf>
    <xf numFmtId="43" fontId="4" fillId="0" borderId="2" xfId="0" applyNumberFormat="1" applyFont="1" applyBorder="1" applyAlignment="1">
      <alignment vertical="center" wrapText="1"/>
    </xf>
    <xf numFmtId="43" fontId="4" fillId="0" borderId="2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3" fontId="2" fillId="0" borderId="1" xfId="1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vertical="center" wrapText="1"/>
    </xf>
    <xf numFmtId="165" fontId="4" fillId="0" borderId="2" xfId="0" applyNumberFormat="1" applyFont="1" applyFill="1" applyBorder="1" applyAlignment="1">
      <alignment vertical="center" wrapText="1"/>
    </xf>
    <xf numFmtId="43" fontId="4" fillId="2" borderId="2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3" fontId="2" fillId="3" borderId="2" xfId="0" applyNumberFormat="1" applyFont="1" applyFill="1" applyBorder="1" applyAlignment="1">
      <alignment vertical="center" wrapText="1"/>
    </xf>
    <xf numFmtId="165" fontId="2" fillId="3" borderId="2" xfId="0" applyNumberFormat="1" applyFont="1" applyFill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0" xfId="2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2" applyFont="1" applyAlignment="1">
      <alignment horizontal="right" vertical="top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20" workbookViewId="0">
      <selection activeCell="A7" sqref="A7:A9"/>
    </sheetView>
  </sheetViews>
  <sheetFormatPr defaultRowHeight="50.4" customHeight="1"/>
  <cols>
    <col min="1" max="1" width="45.5546875" customWidth="1"/>
    <col min="2" max="2" width="8" customWidth="1"/>
    <col min="3" max="3" width="9" customWidth="1"/>
    <col min="4" max="4" width="17.5546875" customWidth="1"/>
    <col min="5" max="5" width="16.5546875" customWidth="1"/>
    <col min="6" max="6" width="16.109375" customWidth="1"/>
    <col min="7" max="7" width="18.44140625" customWidth="1"/>
    <col min="8" max="8" width="14.33203125" bestFit="1" customWidth="1"/>
  </cols>
  <sheetData>
    <row r="1" spans="1:7" ht="55.2" customHeight="1">
      <c r="D1" s="28" t="s">
        <v>34</v>
      </c>
      <c r="E1" s="28"/>
      <c r="F1" s="28"/>
      <c r="G1" s="28"/>
    </row>
    <row r="2" spans="1:7" ht="63" customHeight="1">
      <c r="D2" s="28" t="s">
        <v>22</v>
      </c>
      <c r="E2" s="28"/>
      <c r="F2" s="28"/>
      <c r="G2" s="28"/>
    </row>
    <row r="3" spans="1:7" ht="31.95" customHeight="1">
      <c r="A3" s="29" t="s">
        <v>18</v>
      </c>
      <c r="B3" s="29"/>
      <c r="C3" s="29"/>
      <c r="D3" s="29"/>
      <c r="E3" s="29"/>
      <c r="F3" s="29"/>
      <c r="G3" s="29"/>
    </row>
    <row r="4" spans="1:7" ht="14.25" customHeight="1">
      <c r="A4" s="29"/>
      <c r="B4" s="29"/>
      <c r="C4" s="29"/>
      <c r="D4" s="29"/>
      <c r="E4" s="29"/>
      <c r="F4" s="29"/>
      <c r="G4" s="29"/>
    </row>
    <row r="5" spans="1:7" ht="18" hidden="1" customHeight="1">
      <c r="A5" s="1"/>
      <c r="B5" s="1"/>
      <c r="C5" s="1"/>
    </row>
    <row r="6" spans="1:7" ht="9.75" customHeight="1">
      <c r="A6" s="1"/>
      <c r="B6" s="1"/>
      <c r="C6" s="1"/>
      <c r="G6" s="3" t="s">
        <v>8</v>
      </c>
    </row>
    <row r="7" spans="1:7" ht="17.399999999999999" customHeight="1">
      <c r="A7" s="30" t="s">
        <v>0</v>
      </c>
      <c r="B7" s="30" t="s">
        <v>1</v>
      </c>
      <c r="C7" s="30"/>
      <c r="D7" s="30" t="s">
        <v>14</v>
      </c>
      <c r="E7" s="30"/>
      <c r="F7" s="30"/>
      <c r="G7" s="30"/>
    </row>
    <row r="8" spans="1:7" ht="14.4" customHeight="1">
      <c r="A8" s="30"/>
      <c r="B8" s="30"/>
      <c r="C8" s="30"/>
      <c r="D8" s="30" t="s">
        <v>2</v>
      </c>
      <c r="E8" s="30" t="s">
        <v>3</v>
      </c>
      <c r="F8" s="30"/>
      <c r="G8" s="30"/>
    </row>
    <row r="9" spans="1:7" ht="46.5" customHeight="1">
      <c r="A9" s="30"/>
      <c r="B9" s="5" t="s">
        <v>4</v>
      </c>
      <c r="C9" s="5" t="s">
        <v>5</v>
      </c>
      <c r="D9" s="30"/>
      <c r="E9" s="5" t="s">
        <v>6</v>
      </c>
      <c r="F9" s="5" t="s">
        <v>10</v>
      </c>
      <c r="G9" s="5" t="s">
        <v>9</v>
      </c>
    </row>
    <row r="10" spans="1:7" ht="16.5" customHeight="1">
      <c r="A10" s="12" t="s">
        <v>23</v>
      </c>
      <c r="B10" s="7" t="s">
        <v>13</v>
      </c>
      <c r="C10" s="7" t="s">
        <v>24</v>
      </c>
      <c r="D10" s="8">
        <f t="shared" ref="D10:D18" si="0">E10+F10+G10</f>
        <v>500</v>
      </c>
      <c r="E10" s="9">
        <v>500</v>
      </c>
      <c r="F10" s="10"/>
      <c r="G10" s="10"/>
    </row>
    <row r="11" spans="1:7" ht="49.5" customHeight="1">
      <c r="A11" s="15" t="s">
        <v>27</v>
      </c>
      <c r="B11" s="7" t="s">
        <v>13</v>
      </c>
      <c r="C11" s="7" t="s">
        <v>24</v>
      </c>
      <c r="D11" s="8">
        <f t="shared" si="0"/>
        <v>1940000</v>
      </c>
      <c r="E11" s="9">
        <v>38800</v>
      </c>
      <c r="F11" s="10">
        <v>1901200</v>
      </c>
      <c r="G11" s="10"/>
    </row>
    <row r="12" spans="1:7" ht="52.2" customHeight="1">
      <c r="A12" s="12" t="s">
        <v>25</v>
      </c>
      <c r="B12" s="7" t="s">
        <v>13</v>
      </c>
      <c r="C12" s="7" t="s">
        <v>12</v>
      </c>
      <c r="D12" s="8">
        <f t="shared" si="0"/>
        <v>3516549.17</v>
      </c>
      <c r="E12" s="9">
        <f>16549.17</f>
        <v>16549.169999999998</v>
      </c>
      <c r="F12" s="10">
        <v>3500000</v>
      </c>
      <c r="G12" s="10"/>
    </row>
    <row r="13" spans="1:7" ht="95.4" customHeight="1">
      <c r="A13" s="12" t="s">
        <v>32</v>
      </c>
      <c r="B13" s="21" t="s">
        <v>13</v>
      </c>
      <c r="C13" s="21" t="s">
        <v>12</v>
      </c>
      <c r="D13" s="8">
        <f t="shared" si="0"/>
        <v>43800</v>
      </c>
      <c r="E13" s="9">
        <v>43800</v>
      </c>
      <c r="F13" s="10"/>
      <c r="G13" s="10"/>
    </row>
    <row r="14" spans="1:7" ht="39.6" customHeight="1">
      <c r="A14" s="12" t="s">
        <v>33</v>
      </c>
      <c r="B14" s="21" t="s">
        <v>13</v>
      </c>
      <c r="C14" s="21" t="s">
        <v>12</v>
      </c>
      <c r="D14" s="8">
        <f t="shared" si="0"/>
        <v>36000</v>
      </c>
      <c r="E14" s="9">
        <v>36000</v>
      </c>
      <c r="F14" s="10"/>
      <c r="G14" s="10"/>
    </row>
    <row r="15" spans="1:7" ht="78.75" customHeight="1">
      <c r="A15" s="12" t="s">
        <v>28</v>
      </c>
      <c r="B15" s="16" t="s">
        <v>11</v>
      </c>
      <c r="C15" s="16" t="s">
        <v>24</v>
      </c>
      <c r="D15" s="17">
        <f>E15+F15+G15</f>
        <v>450000</v>
      </c>
      <c r="E15" s="18">
        <v>450000</v>
      </c>
      <c r="F15" s="18">
        <v>0</v>
      </c>
      <c r="G15" s="18">
        <v>0</v>
      </c>
    </row>
    <row r="16" spans="1:7" ht="45" customHeight="1">
      <c r="A16" s="31" t="s">
        <v>26</v>
      </c>
      <c r="B16" s="16" t="s">
        <v>11</v>
      </c>
      <c r="C16" s="22" t="s">
        <v>12</v>
      </c>
      <c r="D16" s="17">
        <f>E16+F16+G16</f>
        <v>837100</v>
      </c>
      <c r="E16" s="18">
        <f>180000+160000+497100</f>
        <v>837100</v>
      </c>
      <c r="F16" s="18"/>
      <c r="G16" s="18"/>
    </row>
    <row r="17" spans="1:7" ht="42" customHeight="1">
      <c r="A17" s="32"/>
      <c r="B17" s="25" t="s">
        <v>11</v>
      </c>
      <c r="C17" s="25" t="s">
        <v>12</v>
      </c>
      <c r="D17" s="8">
        <f t="shared" si="0"/>
        <v>94519520.799999997</v>
      </c>
      <c r="E17" s="19">
        <v>945195.21</v>
      </c>
      <c r="F17" s="10">
        <v>93574325.590000004</v>
      </c>
      <c r="G17" s="10"/>
    </row>
    <row r="18" spans="1:7" ht="24" customHeight="1">
      <c r="A18" s="32"/>
      <c r="B18" s="26"/>
      <c r="C18" s="26"/>
      <c r="D18" s="8">
        <f t="shared" si="0"/>
        <v>81721566</v>
      </c>
      <c r="E18" s="19">
        <v>817215.66</v>
      </c>
      <c r="F18" s="10">
        <v>80904350.340000004</v>
      </c>
      <c r="G18" s="10"/>
    </row>
    <row r="19" spans="1:7" ht="13.2" customHeight="1">
      <c r="A19" s="33"/>
      <c r="B19" s="27"/>
      <c r="C19" s="27"/>
      <c r="D19" s="17"/>
      <c r="E19" s="18"/>
      <c r="F19" s="18"/>
      <c r="G19" s="18"/>
    </row>
    <row r="20" spans="1:7" ht="15" customHeight="1">
      <c r="A20" s="5" t="s">
        <v>7</v>
      </c>
      <c r="B20" s="5"/>
      <c r="C20" s="5"/>
      <c r="D20" s="24">
        <f>E20+F20+G20</f>
        <v>183065035.97</v>
      </c>
      <c r="E20" s="20">
        <f>SUM(E10:E19)</f>
        <v>3185160.04</v>
      </c>
      <c r="F20" s="20">
        <f>SUM(F10:F19)</f>
        <v>179879875.93000001</v>
      </c>
      <c r="G20" s="20">
        <f>SUM(G10:G19)</f>
        <v>0</v>
      </c>
    </row>
    <row r="21" spans="1:7" ht="16.5" hidden="1" customHeight="1"/>
    <row r="22" spans="1:7" ht="18.75" hidden="1" customHeight="1"/>
  </sheetData>
  <mergeCells count="11">
    <mergeCell ref="B17:B19"/>
    <mergeCell ref="C17:C19"/>
    <mergeCell ref="D1:G1"/>
    <mergeCell ref="A3:G4"/>
    <mergeCell ref="A7:A9"/>
    <mergeCell ref="B7:C8"/>
    <mergeCell ref="D2:G2"/>
    <mergeCell ref="D7:G7"/>
    <mergeCell ref="D8:D9"/>
    <mergeCell ref="E8:G8"/>
    <mergeCell ref="A16:A19"/>
  </mergeCells>
  <pageMargins left="0.70866141732283472" right="0.31496062992125984" top="0.35433070866141736" bottom="0.35433070866141736" header="0.31496062992125984" footer="0.31496062992125984"/>
  <pageSetup paperSize="9" scale="90" orientation="landscape" r:id="rId1"/>
  <rowBreaks count="1" manualBreakCount="1">
    <brk id="30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workbookViewId="0">
      <selection activeCell="A7" sqref="A7:A9"/>
    </sheetView>
  </sheetViews>
  <sheetFormatPr defaultRowHeight="50.4" customHeight="1"/>
  <cols>
    <col min="1" max="1" width="32.88671875" customWidth="1"/>
    <col min="2" max="2" width="6.33203125" customWidth="1"/>
    <col min="3" max="3" width="6.109375" customWidth="1"/>
    <col min="4" max="4" width="18" customWidth="1"/>
    <col min="5" max="5" width="15" customWidth="1"/>
    <col min="6" max="6" width="14.33203125" customWidth="1"/>
    <col min="7" max="8" width="16.6640625" customWidth="1"/>
    <col min="9" max="9" width="14.6640625" customWidth="1"/>
    <col min="10" max="10" width="14.33203125" customWidth="1"/>
    <col min="11" max="11" width="16.88671875" customWidth="1"/>
    <col min="12" max="12" width="18.6640625" customWidth="1"/>
  </cols>
  <sheetData>
    <row r="1" spans="1:11" ht="55.2" customHeight="1">
      <c r="H1" s="28" t="s">
        <v>35</v>
      </c>
      <c r="I1" s="28"/>
      <c r="J1" s="28"/>
      <c r="K1" s="28"/>
    </row>
    <row r="2" spans="1:11" ht="45.75" customHeight="1">
      <c r="A2" s="4"/>
      <c r="D2" s="36"/>
      <c r="E2" s="36"/>
      <c r="F2" s="36"/>
      <c r="G2" s="36"/>
      <c r="H2" s="28" t="s">
        <v>21</v>
      </c>
      <c r="I2" s="28"/>
      <c r="J2" s="28"/>
      <c r="K2" s="28"/>
    </row>
    <row r="3" spans="1:11" ht="31.95" customHeight="1">
      <c r="A3" s="29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4.2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8" hidden="1" customHeight="1">
      <c r="A5" s="1"/>
      <c r="B5" s="1"/>
      <c r="C5" s="1"/>
    </row>
    <row r="6" spans="1:11" ht="16.95" customHeight="1">
      <c r="A6" s="1"/>
      <c r="B6" s="1"/>
      <c r="C6" s="1"/>
      <c r="G6" s="2"/>
      <c r="K6" s="3" t="s">
        <v>8</v>
      </c>
    </row>
    <row r="7" spans="1:11" ht="17.399999999999999" customHeight="1">
      <c r="A7" s="30" t="s">
        <v>0</v>
      </c>
      <c r="B7" s="30" t="s">
        <v>1</v>
      </c>
      <c r="C7" s="30"/>
      <c r="D7" s="30" t="s">
        <v>15</v>
      </c>
      <c r="E7" s="30"/>
      <c r="F7" s="30"/>
      <c r="G7" s="30"/>
      <c r="H7" s="30" t="s">
        <v>20</v>
      </c>
      <c r="I7" s="30"/>
      <c r="J7" s="30"/>
      <c r="K7" s="30"/>
    </row>
    <row r="8" spans="1:11" ht="14.4" customHeight="1">
      <c r="A8" s="30"/>
      <c r="B8" s="30"/>
      <c r="C8" s="30"/>
      <c r="D8" s="30" t="s">
        <v>2</v>
      </c>
      <c r="E8" s="30" t="s">
        <v>3</v>
      </c>
      <c r="F8" s="30"/>
      <c r="G8" s="30"/>
      <c r="H8" s="30" t="s">
        <v>2</v>
      </c>
      <c r="I8" s="30" t="s">
        <v>3</v>
      </c>
      <c r="J8" s="30"/>
      <c r="K8" s="30"/>
    </row>
    <row r="9" spans="1:11" ht="50.25" customHeight="1">
      <c r="A9" s="30"/>
      <c r="B9" s="5" t="s">
        <v>4</v>
      </c>
      <c r="C9" s="5" t="s">
        <v>5</v>
      </c>
      <c r="D9" s="30"/>
      <c r="E9" s="5" t="s">
        <v>6</v>
      </c>
      <c r="F9" s="5" t="s">
        <v>10</v>
      </c>
      <c r="G9" s="5" t="s">
        <v>9</v>
      </c>
      <c r="H9" s="30"/>
      <c r="I9" s="5" t="s">
        <v>6</v>
      </c>
      <c r="J9" s="5" t="s">
        <v>10</v>
      </c>
      <c r="K9" s="5" t="s">
        <v>9</v>
      </c>
    </row>
    <row r="10" spans="1:11" ht="79.95" hidden="1" customHeight="1">
      <c r="A10" s="6" t="s">
        <v>16</v>
      </c>
      <c r="B10" s="7" t="s">
        <v>13</v>
      </c>
      <c r="C10" s="7" t="s">
        <v>12</v>
      </c>
      <c r="D10" s="8">
        <f t="shared" ref="D10:D11" si="0">E10+F10+G10</f>
        <v>0</v>
      </c>
      <c r="E10" s="9"/>
      <c r="F10" s="10"/>
      <c r="G10" s="10"/>
      <c r="H10" s="8">
        <f>I10+J10+K10</f>
        <v>0</v>
      </c>
      <c r="I10" s="11"/>
      <c r="J10" s="10"/>
      <c r="K10" s="10"/>
    </row>
    <row r="11" spans="1:11" ht="0.75" customHeight="1">
      <c r="A11" s="6" t="s">
        <v>17</v>
      </c>
      <c r="B11" s="7" t="s">
        <v>13</v>
      </c>
      <c r="C11" s="7" t="s">
        <v>12</v>
      </c>
      <c r="D11" s="8">
        <f t="shared" si="0"/>
        <v>0</v>
      </c>
      <c r="E11" s="9"/>
      <c r="F11" s="10"/>
      <c r="G11" s="10"/>
      <c r="H11" s="8"/>
      <c r="I11" s="11"/>
      <c r="J11" s="10"/>
      <c r="K11" s="10"/>
    </row>
    <row r="12" spans="1:11" ht="65.400000000000006" customHeight="1">
      <c r="A12" s="12" t="s">
        <v>29</v>
      </c>
      <c r="B12" s="7" t="s">
        <v>11</v>
      </c>
      <c r="C12" s="7" t="s">
        <v>24</v>
      </c>
      <c r="D12" s="8">
        <f>E12+F12+G12</f>
        <v>970000</v>
      </c>
      <c r="E12" s="9">
        <v>970000</v>
      </c>
      <c r="F12" s="10"/>
      <c r="G12" s="10"/>
      <c r="H12" s="8">
        <f>I12+J12+K12</f>
        <v>420000</v>
      </c>
      <c r="I12" s="11">
        <v>420000</v>
      </c>
      <c r="J12" s="10"/>
      <c r="K12" s="10"/>
    </row>
    <row r="13" spans="1:11" ht="132" customHeight="1">
      <c r="A13" s="13" t="s">
        <v>31</v>
      </c>
      <c r="B13" s="7" t="s">
        <v>11</v>
      </c>
      <c r="C13" s="7" t="s">
        <v>12</v>
      </c>
      <c r="D13" s="8">
        <f>E13+F13+G13</f>
        <v>7000000</v>
      </c>
      <c r="E13" s="9"/>
      <c r="F13" s="10">
        <f>37000+33000</f>
        <v>70000</v>
      </c>
      <c r="G13" s="10">
        <f>3663000+3267000</f>
        <v>6930000</v>
      </c>
      <c r="H13" s="8"/>
      <c r="I13" s="11"/>
      <c r="J13" s="10"/>
      <c r="K13" s="10"/>
    </row>
    <row r="14" spans="1:11" ht="52.8" customHeight="1">
      <c r="A14" s="34" t="s">
        <v>30</v>
      </c>
      <c r="B14" s="7" t="s">
        <v>11</v>
      </c>
      <c r="C14" s="7" t="s">
        <v>12</v>
      </c>
      <c r="D14" s="8">
        <f>E14+F14+G14</f>
        <v>17489589.780000001</v>
      </c>
      <c r="E14" s="9">
        <v>349791.8</v>
      </c>
      <c r="F14" s="10">
        <v>171397.98</v>
      </c>
      <c r="G14" s="10">
        <v>16968400</v>
      </c>
      <c r="H14" s="8">
        <f>I14+J14+K14</f>
        <v>27364460.940000001</v>
      </c>
      <c r="I14" s="9">
        <v>547289.22</v>
      </c>
      <c r="J14" s="10">
        <v>268171.71999999997</v>
      </c>
      <c r="K14" s="10">
        <v>26549000</v>
      </c>
    </row>
    <row r="15" spans="1:11" ht="48.6" customHeight="1">
      <c r="A15" s="35"/>
      <c r="B15" s="21" t="s">
        <v>11</v>
      </c>
      <c r="C15" s="21" t="s">
        <v>12</v>
      </c>
      <c r="D15" s="8">
        <f>E15+F15+G15</f>
        <v>3497938.57</v>
      </c>
      <c r="E15" s="9">
        <v>69958.77</v>
      </c>
      <c r="F15" s="10">
        <v>34279.800000000003</v>
      </c>
      <c r="G15" s="10">
        <v>3393700</v>
      </c>
      <c r="H15" s="8">
        <f>I15+J15+K15</f>
        <v>5472892.1799999997</v>
      </c>
      <c r="I15" s="9">
        <v>109457.84</v>
      </c>
      <c r="J15" s="10">
        <v>53634.34</v>
      </c>
      <c r="K15" s="10">
        <v>5309800</v>
      </c>
    </row>
    <row r="16" spans="1:11" ht="31.5" customHeight="1">
      <c r="A16" s="5" t="s">
        <v>7</v>
      </c>
      <c r="B16" s="5"/>
      <c r="C16" s="5"/>
      <c r="D16" s="23">
        <f>E16+F16+G16</f>
        <v>28957528.350000001</v>
      </c>
      <c r="E16" s="14">
        <f t="shared" ref="E16:G16" si="1">SUM(E10:E15)</f>
        <v>1389750.57</v>
      </c>
      <c r="F16" s="14">
        <f t="shared" si="1"/>
        <v>275677.78000000003</v>
      </c>
      <c r="G16" s="14">
        <f t="shared" si="1"/>
        <v>27292100</v>
      </c>
      <c r="H16" s="23">
        <f>I16+J16+K16</f>
        <v>33257353.120000001</v>
      </c>
      <c r="I16" s="14">
        <f>SUM(I10:I15)</f>
        <v>1076747.06</v>
      </c>
      <c r="J16" s="14">
        <f t="shared" ref="J16:K16" si="2">SUM(J10:J15)</f>
        <v>321806.05999999994</v>
      </c>
      <c r="K16" s="14">
        <f t="shared" si="2"/>
        <v>31858800</v>
      </c>
    </row>
  </sheetData>
  <mergeCells count="13">
    <mergeCell ref="A14:A15"/>
    <mergeCell ref="H1:K1"/>
    <mergeCell ref="I8:K8"/>
    <mergeCell ref="D2:G2"/>
    <mergeCell ref="H2:K2"/>
    <mergeCell ref="A3:K4"/>
    <mergeCell ref="A7:A9"/>
    <mergeCell ref="B7:C8"/>
    <mergeCell ref="D7:G7"/>
    <mergeCell ref="H7:K7"/>
    <mergeCell ref="D8:D9"/>
    <mergeCell ref="E8:G8"/>
    <mergeCell ref="H8:H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2023-2024</vt:lpstr>
      <vt:lpstr>'2022'!Область_печати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2022-04-01T07:34:37Z</dcterms:modified>
</cp:coreProperties>
</file>